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3.Org_buh\Панихина А.И\От Муравьевой\"/>
    </mc:Choice>
  </mc:AlternateContent>
  <xr:revisionPtr revIDLastSave="0" documentId="13_ncr:1_{F1C47D32-17D8-4D15-8DF9-7FA21B8F45DD}" xr6:coauthVersionLast="47" xr6:coauthVersionMax="47" xr10:uidLastSave="{00000000-0000-0000-0000-000000000000}"/>
  <bookViews>
    <workbookView xWindow="-120" yWindow="-120" windowWidth="29040" windowHeight="15840" xr2:uid="{D535330E-8AC6-4A68-9A6E-F692CBAC75FE}"/>
  </bookViews>
  <sheets>
    <sheet name="Водоснабжение" sheetId="1" r:id="rId1"/>
    <sheet name="Водоотведение" sheetId="2" state="hidden" r:id="rId2"/>
    <sheet name="ТКО" sheetId="3" state="hidden" r:id="rId3"/>
  </sheets>
  <externalReferences>
    <externalReference r:id="rId4"/>
    <externalReference r:id="rId5"/>
  </externalReferences>
  <definedNames>
    <definedName name="CALC_IDENTIFIER">[1]TECHSHEET!$H$16</definedName>
    <definedName name="REGION_NAME">[1]Титульный!$G$8</definedName>
    <definedName name="TEMPLATE_SPHERE">[1]TECHSHEET!$H$2</definedName>
    <definedName name="Z_040D1EE8_B27D_4D66_A1FE_925EF075B60F_.wvu.Cols" localSheetId="1" hidden="1">Водоотведение!$E:$H</definedName>
    <definedName name="Z_040D1EE8_B27D_4D66_A1FE_925EF075B60F_.wvu.Cols" localSheetId="0" hidden="1">Водоснабжение!$F:$I</definedName>
    <definedName name="Z_040D1EE8_B27D_4D66_A1FE_925EF075B60F_.wvu.Rows" localSheetId="1" hidden="1">Водоотведение!$1:$4,Водоотведение!$11:$14</definedName>
    <definedName name="Z_040D1EE8_B27D_4D66_A1FE_925EF075B60F_.wvu.Rows" localSheetId="0" hidden="1">Водоснабжение!$1:$4,Водоснабжение!$7:$7,Водоснабжение!$11:$14,Водоснабжение!$27:$47</definedName>
    <definedName name="т">[2]TECHSHEET!$H$2</definedName>
  </definedNames>
  <calcPr calcId="191029"/>
  <customWorkbookViews>
    <customWorkbookView name="User - Личное представление" guid="{040D1EE8-B27D-4D66-A1FE-925EF075B60F}" mergeInterval="0" personalView="1" maximized="1" xWindow="-8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62" i="2" l="1"/>
  <c r="N666" i="2" l="1"/>
  <c r="N665" i="2"/>
  <c r="J666" i="2"/>
  <c r="J647" i="2"/>
  <c r="J644" i="2"/>
  <c r="N639" i="2"/>
  <c r="N638" i="2"/>
  <c r="J639" i="2"/>
  <c r="N636" i="2"/>
  <c r="N635" i="2"/>
  <c r="O635" i="1" l="1"/>
  <c r="O632" i="1"/>
  <c r="O629" i="1"/>
  <c r="Z611" i="1" l="1"/>
  <c r="W611" i="1"/>
  <c r="Z610" i="1"/>
  <c r="J609" i="1"/>
  <c r="O1482" i="1" l="1"/>
  <c r="O1479" i="1"/>
  <c r="O1428" i="1"/>
  <c r="O1427" i="1"/>
  <c r="O1380" i="1"/>
  <c r="O1379" i="1"/>
  <c r="O1422" i="1"/>
  <c r="O1395" i="1"/>
  <c r="O1394" i="1"/>
  <c r="N495" i="2"/>
  <c r="N483" i="2"/>
  <c r="O1401" i="1"/>
  <c r="O1434" i="1"/>
  <c r="O1440" i="1"/>
  <c r="O1416" i="1"/>
  <c r="O1415" i="1"/>
  <c r="N489" i="2"/>
  <c r="K1407" i="1"/>
  <c r="K1406" i="1"/>
  <c r="O1407" i="1"/>
  <c r="O1406" i="1"/>
  <c r="O1410" i="1"/>
  <c r="N369" i="2"/>
  <c r="O470" i="1"/>
  <c r="N750" i="2"/>
  <c r="N744" i="2"/>
  <c r="N741" i="2"/>
  <c r="N738" i="2"/>
  <c r="N735" i="2"/>
  <c r="N732" i="2"/>
  <c r="N729" i="2"/>
  <c r="N726" i="2"/>
  <c r="N723" i="2"/>
  <c r="N717" i="2"/>
  <c r="J717" i="2"/>
  <c r="O1043" i="1"/>
  <c r="O1044" i="1"/>
  <c r="J1042" i="1"/>
  <c r="O1104" i="1"/>
  <c r="K1104" i="1"/>
  <c r="O1098" i="1"/>
  <c r="O1095" i="1"/>
  <c r="O1092" i="1"/>
  <c r="O1089" i="1"/>
  <c r="O1086" i="1"/>
  <c r="O1083" i="1"/>
  <c r="O1080" i="1"/>
  <c r="O1074" i="1"/>
  <c r="O1071" i="1"/>
  <c r="O1068" i="1"/>
  <c r="O1065" i="1"/>
  <c r="O1062" i="1"/>
  <c r="O1059" i="1"/>
  <c r="O1056" i="1"/>
  <c r="O1053" i="1"/>
  <c r="O1050" i="1"/>
  <c r="O1047" i="1"/>
  <c r="O1041" i="1"/>
  <c r="N711" i="2" l="1"/>
  <c r="O1251" i="1"/>
  <c r="N696" i="2"/>
  <c r="N695" i="2"/>
  <c r="O1245" i="1"/>
  <c r="O1244" i="1"/>
  <c r="N672" i="2"/>
  <c r="O1224" i="1"/>
  <c r="O1167" i="1"/>
  <c r="O1166" i="1"/>
  <c r="O1155" i="1" l="1"/>
  <c r="O1149" i="1"/>
  <c r="O1143" i="1"/>
  <c r="O1140" i="1"/>
  <c r="O1134" i="1"/>
  <c r="N150" i="2" l="1"/>
  <c r="O1020" i="1"/>
  <c r="O1019" i="1"/>
  <c r="I141" i="2"/>
  <c r="J141" i="2" s="1"/>
  <c r="I142" i="2"/>
  <c r="J142" i="2" s="1"/>
  <c r="I804" i="2" l="1"/>
  <c r="J804" i="2" s="1"/>
  <c r="N531" i="2"/>
  <c r="N528" i="2"/>
  <c r="O329" i="1"/>
  <c r="N351" i="2"/>
  <c r="O1530" i="1"/>
  <c r="O1529" i="1"/>
  <c r="O1527" i="1"/>
  <c r="O1526" i="1"/>
  <c r="N798" i="2"/>
  <c r="N797" i="2"/>
  <c r="O1745" i="1"/>
  <c r="O1727" i="1"/>
  <c r="W608" i="1"/>
  <c r="Z608" i="1"/>
  <c r="Z607" i="1"/>
  <c r="N375" i="2"/>
  <c r="O608" i="1"/>
  <c r="O1521" i="1"/>
  <c r="J1677" i="1"/>
  <c r="K1677" i="1" s="1"/>
  <c r="N792" i="2"/>
  <c r="N789" i="2"/>
  <c r="N783" i="2"/>
  <c r="N786" i="2"/>
  <c r="O1509" i="1"/>
  <c r="O1506" i="1"/>
  <c r="O1503" i="1"/>
  <c r="O1500" i="1"/>
  <c r="N780" i="2"/>
  <c r="O1497" i="1"/>
  <c r="O1491" i="1"/>
  <c r="N252" i="2"/>
  <c r="O263" i="1"/>
  <c r="N62" i="2"/>
  <c r="O1356" i="1"/>
  <c r="O452" i="1"/>
  <c r="O806" i="1"/>
  <c r="K806" i="1"/>
  <c r="K805" i="1"/>
  <c r="K799" i="1"/>
  <c r="O1323" i="1"/>
  <c r="O1319" i="1"/>
  <c r="O770" i="1"/>
  <c r="O731" i="1"/>
  <c r="N606" i="2" l="1"/>
  <c r="N605" i="2"/>
  <c r="J606" i="2"/>
  <c r="J605" i="2"/>
  <c r="O1308" i="1"/>
  <c r="O1307" i="1"/>
  <c r="O80" i="1"/>
  <c r="O79" i="1"/>
  <c r="M623" i="2"/>
  <c r="M620" i="2"/>
  <c r="N1277" i="1"/>
  <c r="N1274" i="1"/>
  <c r="N29" i="2"/>
  <c r="N28" i="2"/>
  <c r="N210" i="2"/>
  <c r="N198" i="2"/>
  <c r="N119" i="2"/>
  <c r="M119" i="2"/>
  <c r="N113" i="2"/>
  <c r="N107" i="2"/>
  <c r="N104" i="2"/>
  <c r="O976" i="1"/>
  <c r="O973" i="1"/>
  <c r="N192" i="2"/>
  <c r="N191" i="2"/>
  <c r="O107" i="1"/>
  <c r="O106" i="1"/>
  <c r="O101" i="1"/>
  <c r="O100" i="1"/>
  <c r="N186" i="2"/>
  <c r="N185" i="2"/>
  <c r="N180" i="2"/>
  <c r="N179" i="2"/>
  <c r="O95" i="1"/>
  <c r="O842" i="1"/>
  <c r="O836" i="1"/>
  <c r="O830" i="1"/>
  <c r="N73" i="1"/>
  <c r="J829" i="1"/>
  <c r="N823" i="1"/>
  <c r="K824" i="1"/>
  <c r="K823" i="1"/>
  <c r="J174" i="2"/>
  <c r="J173" i="2"/>
  <c r="N168" i="2"/>
  <c r="J168" i="2"/>
  <c r="N167" i="2"/>
  <c r="J167" i="2"/>
  <c r="O1620" i="1"/>
  <c r="O1617" i="1"/>
  <c r="O1614" i="1"/>
  <c r="O1611" i="1"/>
  <c r="O1608" i="1"/>
  <c r="O1605" i="1"/>
  <c r="O1602" i="1"/>
  <c r="O1599" i="1"/>
  <c r="O1593" i="1"/>
  <c r="O1587" i="1"/>
  <c r="O1581" i="1"/>
  <c r="N156" i="2"/>
  <c r="J156" i="2"/>
  <c r="N155" i="2"/>
  <c r="J155" i="2"/>
  <c r="O62" i="1"/>
  <c r="N61" i="1"/>
  <c r="O61" i="1" s="1"/>
  <c r="K62" i="1"/>
  <c r="K61" i="1"/>
  <c r="N1569" i="1" l="1"/>
  <c r="O1569" i="1" s="1"/>
  <c r="O1568" i="1"/>
  <c r="O1548" i="1"/>
  <c r="O1542" i="1"/>
  <c r="O1536" i="1"/>
  <c r="O818" i="1"/>
  <c r="O509" i="1"/>
  <c r="O368" i="1"/>
  <c r="N368" i="1"/>
  <c r="O350" i="1" l="1"/>
  <c r="N162" i="2" l="1"/>
  <c r="J162" i="2"/>
  <c r="N161" i="2"/>
  <c r="J161" i="2"/>
  <c r="O68" i="1"/>
  <c r="O67" i="1"/>
  <c r="K68" i="1"/>
  <c r="K67" i="1"/>
  <c r="N35" i="2"/>
  <c r="J35" i="2"/>
  <c r="M34" i="2"/>
  <c r="N34" i="2" s="1"/>
  <c r="J34" i="2"/>
  <c r="O20" i="1"/>
  <c r="N19" i="1"/>
  <c r="O19" i="1" s="1"/>
  <c r="K20" i="1"/>
  <c r="K19" i="1"/>
  <c r="N237" i="2" l="1"/>
  <c r="N756" i="2" l="1"/>
  <c r="O1470" i="1"/>
  <c r="O1466" i="1"/>
  <c r="N1472" i="1"/>
  <c r="O1472" i="1" s="1"/>
  <c r="N1467" i="1"/>
  <c r="O1467" i="1" s="1"/>
  <c r="K1472" i="1"/>
  <c r="N1458" i="1"/>
  <c r="O1458" i="1" s="1"/>
  <c r="O1457" i="1"/>
  <c r="O1455" i="1"/>
  <c r="O1452" i="1"/>
  <c r="O1461" i="1"/>
  <c r="O1128" i="1"/>
  <c r="O1122" i="1"/>
  <c r="O1121" i="1"/>
  <c r="N1116" i="1"/>
  <c r="O1116" i="1" s="1"/>
  <c r="O1115" i="1"/>
  <c r="O1110" i="1"/>
  <c r="N246" i="2"/>
  <c r="N240" i="2"/>
  <c r="M231" i="2"/>
  <c r="N228" i="2"/>
  <c r="N231" i="2" s="1"/>
  <c r="O569" i="1"/>
  <c r="N560" i="1"/>
  <c r="O559" i="1"/>
  <c r="O560" i="1" s="1"/>
  <c r="N563" i="1"/>
  <c r="O562" i="1"/>
  <c r="O563" i="1" s="1"/>
  <c r="O554" i="1"/>
  <c r="O548" i="1"/>
  <c r="O545" i="1"/>
  <c r="O551" i="1"/>
  <c r="O539" i="1"/>
  <c r="O515" i="1"/>
  <c r="N1473" i="1" l="1"/>
  <c r="O1473" i="1" s="1"/>
  <c r="N308" i="1"/>
  <c r="O305" i="1"/>
  <c r="O308" i="1" s="1"/>
  <c r="O152" i="1"/>
  <c r="M92" i="2" l="1"/>
  <c r="N91" i="2"/>
  <c r="N92" i="2" s="1"/>
  <c r="N86" i="2"/>
  <c r="N83" i="2"/>
  <c r="N77" i="2"/>
  <c r="M56" i="2"/>
  <c r="N55" i="2"/>
  <c r="N56" i="2" s="1"/>
  <c r="N50" i="2"/>
  <c r="M23" i="2"/>
  <c r="N20" i="2"/>
  <c r="N23" i="2" s="1"/>
  <c r="O146" i="1"/>
  <c r="O140" i="1"/>
  <c r="O137" i="1"/>
  <c r="O134" i="1"/>
  <c r="O128" i="1"/>
  <c r="O122" i="1"/>
  <c r="O119" i="1"/>
  <c r="O116" i="1"/>
  <c r="O113" i="1"/>
  <c r="N444" i="2" l="1"/>
  <c r="N432" i="2"/>
  <c r="N431" i="2"/>
  <c r="N429" i="2"/>
  <c r="N428" i="2"/>
  <c r="N426" i="2"/>
  <c r="N423" i="2"/>
  <c r="N425" i="2"/>
  <c r="N422" i="2"/>
  <c r="N417" i="2"/>
  <c r="N408" i="2"/>
  <c r="N402" i="2"/>
  <c r="N399" i="2"/>
  <c r="N387" i="2"/>
  <c r="N386" i="2"/>
  <c r="N339" i="2"/>
  <c r="N333" i="2"/>
  <c r="N332" i="2"/>
  <c r="N330" i="2"/>
  <c r="N329" i="2"/>
  <c r="N294" i="2"/>
  <c r="N293" i="2"/>
  <c r="N291" i="2"/>
  <c r="N290" i="2"/>
  <c r="N288" i="2"/>
  <c r="O947" i="1" l="1"/>
  <c r="O941" i="1"/>
  <c r="O938" i="1"/>
  <c r="O935" i="1"/>
  <c r="O929" i="1"/>
  <c r="O917" i="1"/>
  <c r="O902" i="1" l="1"/>
  <c r="O901" i="1"/>
  <c r="O899" i="1"/>
  <c r="O898" i="1"/>
  <c r="O896" i="1"/>
  <c r="O895" i="1"/>
  <c r="O893" i="1"/>
  <c r="O892" i="1"/>
  <c r="O719" i="1"/>
  <c r="D8" i="1"/>
  <c r="J48" i="1"/>
  <c r="O713" i="1"/>
  <c r="O710" i="1"/>
  <c r="O707" i="1"/>
  <c r="O706" i="1"/>
  <c r="O704" i="1"/>
  <c r="O701" i="1"/>
  <c r="O698" i="1"/>
  <c r="O695" i="1"/>
  <c r="O692" i="1"/>
  <c r="O689" i="1"/>
  <c r="O686" i="1"/>
  <c r="O680" i="1"/>
  <c r="O677" i="1"/>
  <c r="O671" i="1"/>
  <c r="O665" i="1"/>
  <c r="O653" i="1"/>
  <c r="O623" i="1"/>
  <c r="O617" i="1"/>
  <c r="O616" i="1"/>
  <c r="I312" i="2" l="1"/>
  <c r="I311" i="2"/>
  <c r="I690" i="2"/>
  <c r="I689" i="2"/>
  <c r="I501" i="2"/>
  <c r="I500" i="2"/>
  <c r="I495" i="2"/>
  <c r="J495" i="2" s="1"/>
  <c r="I494" i="2"/>
  <c r="J494" i="2" s="1"/>
  <c r="I483" i="2"/>
  <c r="J483" i="2" s="1"/>
  <c r="I482" i="2"/>
  <c r="J482" i="2" s="1"/>
  <c r="I375" i="2"/>
  <c r="J375" i="2" s="1"/>
  <c r="I374" i="2"/>
  <c r="J374" i="2" s="1"/>
  <c r="I789" i="2" l="1"/>
  <c r="J789" i="2" s="1"/>
  <c r="N788" i="2" s="1"/>
  <c r="I788" i="2"/>
  <c r="I543" i="2"/>
  <c r="M542" i="2" s="1"/>
  <c r="I542" i="2"/>
  <c r="I393" i="2"/>
  <c r="M392" i="2" s="1"/>
  <c r="I392" i="2"/>
  <c r="I252" i="2"/>
  <c r="J252" i="2" s="1"/>
  <c r="I251" i="2"/>
  <c r="J251" i="2" s="1"/>
  <c r="I113" i="2"/>
  <c r="M112" i="2" s="1"/>
  <c r="I112" i="2"/>
  <c r="I62" i="2"/>
  <c r="M61" i="2" s="1"/>
  <c r="N61" i="2" s="1"/>
  <c r="I61" i="2"/>
  <c r="J61" i="2" s="1"/>
  <c r="I29" i="2"/>
  <c r="I28" i="2"/>
  <c r="M689" i="2"/>
  <c r="M500" i="2"/>
  <c r="M494" i="2"/>
  <c r="N494" i="2" s="1"/>
  <c r="M482" i="2"/>
  <c r="N482" i="2" s="1"/>
  <c r="M476" i="2"/>
  <c r="M470" i="2"/>
  <c r="M374" i="2"/>
  <c r="N374" i="2" s="1"/>
  <c r="M311" i="2"/>
  <c r="I817" i="2"/>
  <c r="I816" i="2"/>
  <c r="J816" i="2" s="1"/>
  <c r="I815" i="2"/>
  <c r="J815" i="2" s="1"/>
  <c r="I814" i="2"/>
  <c r="J814" i="2" s="1"/>
  <c r="I813" i="2"/>
  <c r="J813" i="2" s="1"/>
  <c r="I812" i="2"/>
  <c r="J812" i="2" s="1"/>
  <c r="I811" i="2"/>
  <c r="J811" i="2" s="1"/>
  <c r="I810" i="2"/>
  <c r="J810" i="2" s="1"/>
  <c r="I809" i="2"/>
  <c r="J809" i="2" s="1"/>
  <c r="I808" i="2"/>
  <c r="J808" i="2" s="1"/>
  <c r="I807" i="2"/>
  <c r="J807" i="2" s="1"/>
  <c r="I806" i="2"/>
  <c r="J806" i="2" s="1"/>
  <c r="I803" i="2"/>
  <c r="J803" i="2" s="1"/>
  <c r="I802" i="2"/>
  <c r="J802" i="2" s="1"/>
  <c r="I798" i="2"/>
  <c r="J798" i="2" s="1"/>
  <c r="I797" i="2"/>
  <c r="J797" i="2" s="1"/>
  <c r="I796" i="2"/>
  <c r="J796" i="2" s="1"/>
  <c r="J792" i="2"/>
  <c r="N791" i="2" s="1"/>
  <c r="J791" i="2"/>
  <c r="I790" i="2"/>
  <c r="J790" i="2" s="1"/>
  <c r="J788" i="2"/>
  <c r="I787" i="2"/>
  <c r="J787" i="2" s="1"/>
  <c r="I786" i="2"/>
  <c r="M785" i="2" s="1"/>
  <c r="I785" i="2"/>
  <c r="J785" i="2" s="1"/>
  <c r="I784" i="2"/>
  <c r="J784" i="2" s="1"/>
  <c r="I783" i="2"/>
  <c r="J783" i="2" s="1"/>
  <c r="N782" i="2" s="1"/>
  <c r="I782" i="2"/>
  <c r="J782" i="2" s="1"/>
  <c r="I781" i="2"/>
  <c r="J781" i="2" s="1"/>
  <c r="I780" i="2"/>
  <c r="J780" i="2" s="1"/>
  <c r="N779" i="2" s="1"/>
  <c r="I779" i="2"/>
  <c r="J779" i="2" s="1"/>
  <c r="I778" i="2"/>
  <c r="J778" i="2" s="1"/>
  <c r="I774" i="2"/>
  <c r="J774" i="2" s="1"/>
  <c r="N773" i="2" s="1"/>
  <c r="I773" i="2"/>
  <c r="J773" i="2" s="1"/>
  <c r="I772" i="2"/>
  <c r="J772" i="2" s="1"/>
  <c r="I768" i="2"/>
  <c r="J768" i="2" s="1"/>
  <c r="N767" i="2" s="1"/>
  <c r="I767" i="2"/>
  <c r="J767" i="2" s="1"/>
  <c r="I766" i="2"/>
  <c r="J766" i="2" s="1"/>
  <c r="I765" i="2"/>
  <c r="J765" i="2" s="1"/>
  <c r="I764" i="2"/>
  <c r="J764" i="2" s="1"/>
  <c r="I763" i="2"/>
  <c r="J763" i="2" s="1"/>
  <c r="I762" i="2"/>
  <c r="J762" i="2" s="1"/>
  <c r="N761" i="2" s="1"/>
  <c r="I761" i="2"/>
  <c r="J761" i="2" s="1"/>
  <c r="I760" i="2"/>
  <c r="J760" i="2" s="1"/>
  <c r="I756" i="2"/>
  <c r="J756" i="2" s="1"/>
  <c r="I755" i="2"/>
  <c r="J755" i="2" s="1"/>
  <c r="I754" i="2"/>
  <c r="J754" i="2" s="1"/>
  <c r="I750" i="2"/>
  <c r="J750" i="2" s="1"/>
  <c r="I749" i="2"/>
  <c r="J749" i="2" s="1"/>
  <c r="I748" i="2"/>
  <c r="J748" i="2" s="1"/>
  <c r="I744" i="2"/>
  <c r="J744" i="2" s="1"/>
  <c r="I743" i="2"/>
  <c r="J743" i="2" s="1"/>
  <c r="I742" i="2"/>
  <c r="J742" i="2" s="1"/>
  <c r="I741" i="2"/>
  <c r="J741" i="2" s="1"/>
  <c r="I740" i="2"/>
  <c r="J740" i="2" s="1"/>
  <c r="I739" i="2"/>
  <c r="J739" i="2" s="1"/>
  <c r="I738" i="2"/>
  <c r="J738" i="2" s="1"/>
  <c r="I737" i="2"/>
  <c r="J737" i="2" s="1"/>
  <c r="I736" i="2"/>
  <c r="J736" i="2" s="1"/>
  <c r="I735" i="2"/>
  <c r="J735" i="2" s="1"/>
  <c r="I734" i="2"/>
  <c r="J734" i="2" s="1"/>
  <c r="I733" i="2"/>
  <c r="J733" i="2" s="1"/>
  <c r="I732" i="2"/>
  <c r="J732" i="2" s="1"/>
  <c r="I731" i="2"/>
  <c r="J731" i="2" s="1"/>
  <c r="I730" i="2"/>
  <c r="J730" i="2" s="1"/>
  <c r="I729" i="2"/>
  <c r="J729" i="2" s="1"/>
  <c r="I728" i="2"/>
  <c r="J728" i="2" s="1"/>
  <c r="I727" i="2"/>
  <c r="J727" i="2" s="1"/>
  <c r="I726" i="2"/>
  <c r="J726" i="2" s="1"/>
  <c r="I725" i="2"/>
  <c r="J725" i="2" s="1"/>
  <c r="I724" i="2"/>
  <c r="J724" i="2" s="1"/>
  <c r="I723" i="2"/>
  <c r="J723" i="2" s="1"/>
  <c r="I722" i="2"/>
  <c r="J722" i="2" s="1"/>
  <c r="I721" i="2"/>
  <c r="J721" i="2" s="1"/>
  <c r="I716" i="2"/>
  <c r="J716" i="2" s="1"/>
  <c r="I715" i="2"/>
  <c r="J715" i="2" s="1"/>
  <c r="I711" i="2"/>
  <c r="J711" i="2" s="1"/>
  <c r="N710" i="2" s="1"/>
  <c r="I710" i="2"/>
  <c r="J710" i="2" s="1"/>
  <c r="I709" i="2"/>
  <c r="J709" i="2" s="1"/>
  <c r="I705" i="2"/>
  <c r="J705" i="2" s="1"/>
  <c r="I704" i="2"/>
  <c r="J704" i="2" s="1"/>
  <c r="I703" i="2"/>
  <c r="J703" i="2" s="1"/>
  <c r="I702" i="2"/>
  <c r="J702" i="2" s="1"/>
  <c r="I701" i="2"/>
  <c r="J701" i="2" s="1"/>
  <c r="I700" i="2"/>
  <c r="J700" i="2" s="1"/>
  <c r="I696" i="2"/>
  <c r="J696" i="2" s="1"/>
  <c r="I695" i="2"/>
  <c r="J695" i="2" s="1"/>
  <c r="I694" i="2"/>
  <c r="J694" i="2" s="1"/>
  <c r="I688" i="2"/>
  <c r="J688" i="2" s="1"/>
  <c r="I684" i="2"/>
  <c r="J684" i="2" s="1"/>
  <c r="I683" i="2"/>
  <c r="J683" i="2" s="1"/>
  <c r="I682" i="2"/>
  <c r="J682" i="2" s="1"/>
  <c r="I678" i="2"/>
  <c r="J678" i="2" s="1"/>
  <c r="I677" i="2"/>
  <c r="J677" i="2" s="1"/>
  <c r="I676" i="2"/>
  <c r="J676" i="2" s="1"/>
  <c r="I672" i="2"/>
  <c r="J672" i="2" s="1"/>
  <c r="N671" i="2" s="1"/>
  <c r="I671" i="2"/>
  <c r="J671" i="2" s="1"/>
  <c r="I670" i="2"/>
  <c r="J670" i="2" s="1"/>
  <c r="I665" i="2"/>
  <c r="J665" i="2" s="1"/>
  <c r="I664" i="2"/>
  <c r="J664" i="2" s="1"/>
  <c r="I660" i="2"/>
  <c r="J660" i="2" s="1"/>
  <c r="I659" i="2"/>
  <c r="J659" i="2" s="1"/>
  <c r="I658" i="2"/>
  <c r="J658" i="2" s="1"/>
  <c r="I657" i="2"/>
  <c r="J657" i="2" s="1"/>
  <c r="I656" i="2"/>
  <c r="J656" i="2" s="1"/>
  <c r="I655" i="2"/>
  <c r="J655" i="2" s="1"/>
  <c r="I654" i="2"/>
  <c r="J654" i="2" s="1"/>
  <c r="I653" i="2"/>
  <c r="J653" i="2" s="1"/>
  <c r="I652" i="2"/>
  <c r="J652" i="2" s="1"/>
  <c r="I648" i="2"/>
  <c r="J648" i="2" s="1"/>
  <c r="I646" i="2"/>
  <c r="J646" i="2" s="1"/>
  <c r="I645" i="2"/>
  <c r="J645" i="2" s="1"/>
  <c r="I643" i="2"/>
  <c r="J643" i="2" s="1"/>
  <c r="I638" i="2"/>
  <c r="J638" i="2" s="1"/>
  <c r="I637" i="2"/>
  <c r="J637" i="2" s="1"/>
  <c r="J636" i="2"/>
  <c r="I635" i="2"/>
  <c r="J635" i="2" s="1"/>
  <c r="I634" i="2"/>
  <c r="J634" i="2" s="1"/>
  <c r="I633" i="2"/>
  <c r="J633" i="2" s="1"/>
  <c r="I632" i="2"/>
  <c r="J632" i="2" s="1"/>
  <c r="I631" i="2"/>
  <c r="J631" i="2" s="1"/>
  <c r="I630" i="2"/>
  <c r="M629" i="2" s="1"/>
  <c r="I629" i="2"/>
  <c r="J629" i="2" s="1"/>
  <c r="I628" i="2"/>
  <c r="J628" i="2" s="1"/>
  <c r="I623" i="2"/>
  <c r="J623" i="2" s="1"/>
  <c r="I622" i="2"/>
  <c r="J622" i="2" s="1"/>
  <c r="I620" i="2"/>
  <c r="J620" i="2" s="1"/>
  <c r="I619" i="2"/>
  <c r="J619" i="2" s="1"/>
  <c r="I617" i="2"/>
  <c r="J617" i="2" s="1"/>
  <c r="I616" i="2"/>
  <c r="J616" i="2" s="1"/>
  <c r="I612" i="2"/>
  <c r="J612" i="2" s="1"/>
  <c r="I611" i="2"/>
  <c r="J611" i="2" s="1"/>
  <c r="I610" i="2"/>
  <c r="J610" i="2" s="1"/>
  <c r="I604" i="2"/>
  <c r="J604" i="2" s="1"/>
  <c r="I600" i="2"/>
  <c r="J600" i="2" s="1"/>
  <c r="N599" i="2" s="1"/>
  <c r="I599" i="2"/>
  <c r="J599" i="2" s="1"/>
  <c r="I598" i="2"/>
  <c r="J598" i="2" s="1"/>
  <c r="I597" i="2"/>
  <c r="J597" i="2" s="1"/>
  <c r="N596" i="2" s="1"/>
  <c r="I596" i="2"/>
  <c r="J596" i="2" s="1"/>
  <c r="I595" i="2"/>
  <c r="J595" i="2" s="1"/>
  <c r="I591" i="2"/>
  <c r="J591" i="2" s="1"/>
  <c r="N590" i="2" s="1"/>
  <c r="I590" i="2"/>
  <c r="J590" i="2" s="1"/>
  <c r="I589" i="2"/>
  <c r="J589" i="2" s="1"/>
  <c r="I583" i="2"/>
  <c r="J583" i="2" s="1"/>
  <c r="I580" i="2"/>
  <c r="J580" i="2" s="1"/>
  <c r="I577" i="2"/>
  <c r="J577" i="2" s="1"/>
  <c r="I574" i="2"/>
  <c r="J574" i="2" s="1"/>
  <c r="I570" i="2"/>
  <c r="J570" i="2" s="1"/>
  <c r="I569" i="2"/>
  <c r="J569" i="2" s="1"/>
  <c r="I568" i="2"/>
  <c r="J568" i="2" s="1"/>
  <c r="I567" i="2"/>
  <c r="J567" i="2" s="1"/>
  <c r="N566" i="2" s="1"/>
  <c r="I566" i="2"/>
  <c r="J566" i="2" s="1"/>
  <c r="I565" i="2"/>
  <c r="J565" i="2" s="1"/>
  <c r="I564" i="2"/>
  <c r="J564" i="2" s="1"/>
  <c r="N563" i="2" s="1"/>
  <c r="I563" i="2"/>
  <c r="J563" i="2" s="1"/>
  <c r="I562" i="2"/>
  <c r="J562" i="2" s="1"/>
  <c r="I558" i="2"/>
  <c r="J558" i="2" s="1"/>
  <c r="I557" i="2"/>
  <c r="J557" i="2" s="1"/>
  <c r="I556" i="2"/>
  <c r="J556" i="2" s="1"/>
  <c r="I555" i="2"/>
  <c r="J555" i="2" s="1"/>
  <c r="I554" i="2"/>
  <c r="J554" i="2" s="1"/>
  <c r="I553" i="2"/>
  <c r="J553" i="2" s="1"/>
  <c r="I549" i="2"/>
  <c r="J549" i="2" s="1"/>
  <c r="I548" i="2"/>
  <c r="J548" i="2" s="1"/>
  <c r="I547" i="2"/>
  <c r="J547" i="2" s="1"/>
  <c r="I541" i="2"/>
  <c r="J541" i="2" s="1"/>
  <c r="I537" i="2"/>
  <c r="I536" i="2"/>
  <c r="J536" i="2" s="1"/>
  <c r="I535" i="2"/>
  <c r="J535" i="2" s="1"/>
  <c r="I531" i="2"/>
  <c r="J531" i="2" s="1"/>
  <c r="N530" i="2" s="1"/>
  <c r="I530" i="2"/>
  <c r="J530" i="2" s="1"/>
  <c r="I529" i="2"/>
  <c r="J529" i="2" s="1"/>
  <c r="I528" i="2"/>
  <c r="J528" i="2" s="1"/>
  <c r="N527" i="2" s="1"/>
  <c r="I527" i="2"/>
  <c r="J527" i="2" s="1"/>
  <c r="I526" i="2"/>
  <c r="J526" i="2" s="1"/>
  <c r="I522" i="2"/>
  <c r="J522" i="2" s="1"/>
  <c r="I521" i="2"/>
  <c r="J521" i="2" s="1"/>
  <c r="I520" i="2"/>
  <c r="J520" i="2" s="1"/>
  <c r="I519" i="2"/>
  <c r="J519" i="2" s="1"/>
  <c r="I518" i="2"/>
  <c r="J518" i="2" s="1"/>
  <c r="I517" i="2"/>
  <c r="J517" i="2" s="1"/>
  <c r="I513" i="2"/>
  <c r="J513" i="2" s="1"/>
  <c r="I512" i="2"/>
  <c r="J512" i="2" s="1"/>
  <c r="I511" i="2"/>
  <c r="J511" i="2" s="1"/>
  <c r="I505" i="2"/>
  <c r="J505" i="2" s="1"/>
  <c r="I499" i="2"/>
  <c r="J499" i="2" s="1"/>
  <c r="I493" i="2"/>
  <c r="J493" i="2" s="1"/>
  <c r="I489" i="2"/>
  <c r="J489" i="2" s="1"/>
  <c r="I488" i="2"/>
  <c r="J488" i="2" s="1"/>
  <c r="I487" i="2"/>
  <c r="J487" i="2" s="1"/>
  <c r="I481" i="2"/>
  <c r="J481" i="2" s="1"/>
  <c r="I475" i="2"/>
  <c r="J475" i="2" s="1"/>
  <c r="N470" i="2"/>
  <c r="J470" i="2"/>
  <c r="I469" i="2"/>
  <c r="J469" i="2" s="1"/>
  <c r="I465" i="2"/>
  <c r="M464" i="2" s="1"/>
  <c r="I464" i="2"/>
  <c r="J464" i="2" s="1"/>
  <c r="I463" i="2"/>
  <c r="J463" i="2" s="1"/>
  <c r="I459" i="2"/>
  <c r="M458" i="2" s="1"/>
  <c r="I458" i="2"/>
  <c r="J458" i="2" s="1"/>
  <c r="I457" i="2"/>
  <c r="J457" i="2" s="1"/>
  <c r="I453" i="2"/>
  <c r="J453" i="2" s="1"/>
  <c r="N452" i="2" s="1"/>
  <c r="I452" i="2"/>
  <c r="J452" i="2" s="1"/>
  <c r="I451" i="2"/>
  <c r="J451" i="2" s="1"/>
  <c r="I447" i="2"/>
  <c r="J447" i="2" s="1"/>
  <c r="N446" i="2" s="1"/>
  <c r="I446" i="2"/>
  <c r="J446" i="2" s="1"/>
  <c r="I445" i="2"/>
  <c r="J445" i="2" s="1"/>
  <c r="I444" i="2"/>
  <c r="J444" i="2" s="1"/>
  <c r="N443" i="2" s="1"/>
  <c r="I443" i="2"/>
  <c r="J443" i="2" s="1"/>
  <c r="I442" i="2"/>
  <c r="J442" i="2" s="1"/>
  <c r="I438" i="2"/>
  <c r="J438" i="2" s="1"/>
  <c r="N437" i="2" s="1"/>
  <c r="I437" i="2"/>
  <c r="J437" i="2" s="1"/>
  <c r="I436" i="2"/>
  <c r="J436" i="2" s="1"/>
  <c r="I432" i="2"/>
  <c r="J432" i="2" s="1"/>
  <c r="I431" i="2"/>
  <c r="J431" i="2" s="1"/>
  <c r="I430" i="2"/>
  <c r="J430" i="2" s="1"/>
  <c r="I429" i="2"/>
  <c r="J429" i="2" s="1"/>
  <c r="I428" i="2"/>
  <c r="J428" i="2" s="1"/>
  <c r="I427" i="2"/>
  <c r="J427" i="2" s="1"/>
  <c r="I426" i="2"/>
  <c r="J426" i="2" s="1"/>
  <c r="I425" i="2"/>
  <c r="J425" i="2" s="1"/>
  <c r="I424" i="2"/>
  <c r="J424" i="2" s="1"/>
  <c r="I423" i="2"/>
  <c r="J423" i="2" s="1"/>
  <c r="I422" i="2"/>
  <c r="J422" i="2" s="1"/>
  <c r="I421" i="2"/>
  <c r="J421" i="2" s="1"/>
  <c r="I417" i="2"/>
  <c r="I416" i="2"/>
  <c r="J416" i="2" s="1"/>
  <c r="I415" i="2"/>
  <c r="J415" i="2" s="1"/>
  <c r="I414" i="2"/>
  <c r="I413" i="2"/>
  <c r="J413" i="2" s="1"/>
  <c r="I412" i="2"/>
  <c r="J412" i="2" s="1"/>
  <c r="I411" i="2"/>
  <c r="J411" i="2" s="1"/>
  <c r="I410" i="2"/>
  <c r="J410" i="2" s="1"/>
  <c r="I409" i="2"/>
  <c r="J409" i="2" s="1"/>
  <c r="I408" i="2"/>
  <c r="J408" i="2" s="1"/>
  <c r="I407" i="2"/>
  <c r="J407" i="2" s="1"/>
  <c r="I406" i="2"/>
  <c r="J406" i="2" s="1"/>
  <c r="I402" i="2"/>
  <c r="J402" i="2" s="1"/>
  <c r="I401" i="2"/>
  <c r="J401" i="2" s="1"/>
  <c r="I400" i="2"/>
  <c r="J400" i="2" s="1"/>
  <c r="I399" i="2"/>
  <c r="J399" i="2" s="1"/>
  <c r="I398" i="2"/>
  <c r="J398" i="2" s="1"/>
  <c r="N392" i="2"/>
  <c r="I391" i="2"/>
  <c r="J391" i="2" s="1"/>
  <c r="I387" i="2"/>
  <c r="J387" i="2" s="1"/>
  <c r="I386" i="2"/>
  <c r="J386" i="2" s="1"/>
  <c r="I385" i="2"/>
  <c r="J385" i="2" s="1"/>
  <c r="I381" i="2"/>
  <c r="M380" i="2" s="1"/>
  <c r="I380" i="2"/>
  <c r="J380" i="2" s="1"/>
  <c r="I373" i="2"/>
  <c r="J373" i="2" s="1"/>
  <c r="I369" i="2"/>
  <c r="J369" i="2" s="1"/>
  <c r="N368" i="2" s="1"/>
  <c r="I368" i="2"/>
  <c r="J368" i="2" s="1"/>
  <c r="I367" i="2"/>
  <c r="J367" i="2" s="1"/>
  <c r="I363" i="2"/>
  <c r="J363" i="2" s="1"/>
  <c r="I362" i="2"/>
  <c r="J362" i="2" s="1"/>
  <c r="I361" i="2"/>
  <c r="J361" i="2" s="1"/>
  <c r="I357" i="2"/>
  <c r="M356" i="2" s="1"/>
  <c r="I356" i="2"/>
  <c r="J356" i="2" s="1"/>
  <c r="I355" i="2"/>
  <c r="J355" i="2" s="1"/>
  <c r="I351" i="2"/>
  <c r="J351" i="2" s="1"/>
  <c r="N350" i="2" s="1"/>
  <c r="I350" i="2"/>
  <c r="J350" i="2" s="1"/>
  <c r="I349" i="2"/>
  <c r="J349" i="2" s="1"/>
  <c r="I345" i="2"/>
  <c r="J345" i="2" s="1"/>
  <c r="I344" i="2"/>
  <c r="J344" i="2" s="1"/>
  <c r="I343" i="2"/>
  <c r="J343" i="2" s="1"/>
  <c r="I339" i="2"/>
  <c r="J339" i="2" s="1"/>
  <c r="I338" i="2"/>
  <c r="J338" i="2" s="1"/>
  <c r="I337" i="2"/>
  <c r="J337" i="2" s="1"/>
  <c r="I333" i="2"/>
  <c r="J333" i="2" s="1"/>
  <c r="I332" i="2"/>
  <c r="J332" i="2" s="1"/>
  <c r="I331" i="2"/>
  <c r="J331" i="2" s="1"/>
  <c r="I330" i="2"/>
  <c r="J330" i="2" s="1"/>
  <c r="I329" i="2"/>
  <c r="J329" i="2" s="1"/>
  <c r="I328" i="2"/>
  <c r="J328" i="2" s="1"/>
  <c r="I324" i="2"/>
  <c r="J324" i="2" s="1"/>
  <c r="I323" i="2"/>
  <c r="J323" i="2" s="1"/>
  <c r="I322" i="2"/>
  <c r="J322" i="2" s="1"/>
  <c r="I318" i="2"/>
  <c r="J318" i="2" s="1"/>
  <c r="N317" i="2" s="1"/>
  <c r="I317" i="2"/>
  <c r="J317" i="2" s="1"/>
  <c r="I310" i="2"/>
  <c r="J310" i="2" s="1"/>
  <c r="I303" i="2"/>
  <c r="J303" i="2" s="1"/>
  <c r="I302" i="2"/>
  <c r="J302" i="2" s="1"/>
  <c r="I301" i="2"/>
  <c r="J301" i="2" s="1"/>
  <c r="I300" i="2"/>
  <c r="J300" i="2" s="1"/>
  <c r="I299" i="2"/>
  <c r="J299" i="2" s="1"/>
  <c r="I298" i="2"/>
  <c r="J298" i="2" s="1"/>
  <c r="I294" i="2"/>
  <c r="J294" i="2" s="1"/>
  <c r="I293" i="2"/>
  <c r="J293" i="2" s="1"/>
  <c r="I292" i="2"/>
  <c r="J292" i="2" s="1"/>
  <c r="I291" i="2"/>
  <c r="J291" i="2" s="1"/>
  <c r="I290" i="2"/>
  <c r="J290" i="2" s="1"/>
  <c r="I289" i="2"/>
  <c r="J289" i="2" s="1"/>
  <c r="I288" i="2"/>
  <c r="M287" i="2" s="1"/>
  <c r="N287" i="2" s="1"/>
  <c r="I287" i="2"/>
  <c r="J287" i="2" s="1"/>
  <c r="I286" i="2"/>
  <c r="J286" i="2" s="1"/>
  <c r="I282" i="2"/>
  <c r="M281" i="2" s="1"/>
  <c r="I281" i="2"/>
  <c r="J281" i="2" s="1"/>
  <c r="I280" i="2"/>
  <c r="J280" i="2" s="1"/>
  <c r="I279" i="2"/>
  <c r="J279" i="2" s="1"/>
  <c r="N278" i="2" s="1"/>
  <c r="I278" i="2"/>
  <c r="J278" i="2" s="1"/>
  <c r="I277" i="2"/>
  <c r="J277" i="2" s="1"/>
  <c r="I273" i="2"/>
  <c r="J273" i="2" s="1"/>
  <c r="I272" i="2"/>
  <c r="J272" i="2" s="1"/>
  <c r="I271" i="2"/>
  <c r="J271" i="2" s="1"/>
  <c r="I267" i="2"/>
  <c r="J267" i="2" s="1"/>
  <c r="N266" i="2" s="1"/>
  <c r="I266" i="2"/>
  <c r="J266" i="2" s="1"/>
  <c r="I265" i="2"/>
  <c r="J265" i="2" s="1"/>
  <c r="I264" i="2"/>
  <c r="J264" i="2" s="1"/>
  <c r="N263" i="2" s="1"/>
  <c r="I263" i="2"/>
  <c r="J263" i="2" s="1"/>
  <c r="I258" i="2"/>
  <c r="M257" i="2" s="1"/>
  <c r="I257" i="2"/>
  <c r="I256" i="2"/>
  <c r="J256" i="2" s="1"/>
  <c r="I250" i="2"/>
  <c r="J250" i="2" s="1"/>
  <c r="I246" i="2"/>
  <c r="J246" i="2" s="1"/>
  <c r="N245" i="2" s="1"/>
  <c r="I245" i="2"/>
  <c r="J245" i="2" s="1"/>
  <c r="I244" i="2"/>
  <c r="J244" i="2" s="1"/>
  <c r="I240" i="2"/>
  <c r="M239" i="2" s="1"/>
  <c r="N239" i="2" s="1"/>
  <c r="I239" i="2"/>
  <c r="J239" i="2" s="1"/>
  <c r="I238" i="2"/>
  <c r="J238" i="2" s="1"/>
  <c r="I237" i="2"/>
  <c r="J237" i="2" s="1"/>
  <c r="N236" i="2" s="1"/>
  <c r="I236" i="2"/>
  <c r="J236" i="2" s="1"/>
  <c r="I235" i="2"/>
  <c r="J235" i="2" s="1"/>
  <c r="I231" i="2"/>
  <c r="J231" i="2" s="1"/>
  <c r="I230" i="2"/>
  <c r="J230" i="2" s="1"/>
  <c r="I229" i="2"/>
  <c r="J229" i="2" s="1"/>
  <c r="I228" i="2"/>
  <c r="J228" i="2" s="1"/>
  <c r="I227" i="2"/>
  <c r="J227" i="2" s="1"/>
  <c r="I226" i="2"/>
  <c r="J226" i="2" s="1"/>
  <c r="I222" i="2"/>
  <c r="J222" i="2" s="1"/>
  <c r="N221" i="2" s="1"/>
  <c r="I221" i="2"/>
  <c r="J221" i="2" s="1"/>
  <c r="I220" i="2"/>
  <c r="J220" i="2" s="1"/>
  <c r="I216" i="2"/>
  <c r="J216" i="2" s="1"/>
  <c r="I215" i="2"/>
  <c r="J215" i="2" s="1"/>
  <c r="I214" i="2"/>
  <c r="J214" i="2" s="1"/>
  <c r="I213" i="2"/>
  <c r="J213" i="2" s="1"/>
  <c r="I212" i="2"/>
  <c r="J212" i="2" s="1"/>
  <c r="I211" i="2"/>
  <c r="J211" i="2" s="1"/>
  <c r="I210" i="2"/>
  <c r="J210" i="2" s="1"/>
  <c r="N209" i="2" s="1"/>
  <c r="I209" i="2"/>
  <c r="J209" i="2" s="1"/>
  <c r="I208" i="2"/>
  <c r="J208" i="2" s="1"/>
  <c r="I204" i="2"/>
  <c r="I203" i="2"/>
  <c r="J203" i="2" s="1"/>
  <c r="I198" i="2"/>
  <c r="M197" i="2" s="1"/>
  <c r="I197" i="2"/>
  <c r="J197" i="2" s="1"/>
  <c r="I196" i="2"/>
  <c r="J196" i="2" s="1"/>
  <c r="I192" i="2"/>
  <c r="J192" i="2" s="1"/>
  <c r="I191" i="2"/>
  <c r="J191" i="2" s="1"/>
  <c r="I186" i="2"/>
  <c r="I185" i="2"/>
  <c r="J185" i="2" s="1"/>
  <c r="I184" i="2"/>
  <c r="J184" i="2" s="1"/>
  <c r="I180" i="2"/>
  <c r="I179" i="2"/>
  <c r="J179" i="2" s="1"/>
  <c r="I178" i="2"/>
  <c r="J178" i="2" s="1"/>
  <c r="I172" i="2"/>
  <c r="J172" i="2" s="1"/>
  <c r="I166" i="2"/>
  <c r="J166" i="2" s="1"/>
  <c r="I160" i="2"/>
  <c r="J160" i="2" s="1"/>
  <c r="I150" i="2"/>
  <c r="J150" i="2" s="1"/>
  <c r="I149" i="2"/>
  <c r="J149" i="2" s="1"/>
  <c r="I148" i="2"/>
  <c r="J148" i="2" s="1"/>
  <c r="I140" i="2"/>
  <c r="J140" i="2" s="1"/>
  <c r="I139" i="2"/>
  <c r="J139" i="2" s="1"/>
  <c r="I138" i="2"/>
  <c r="J138" i="2" s="1"/>
  <c r="I137" i="2"/>
  <c r="J137" i="2" s="1"/>
  <c r="I136" i="2"/>
  <c r="J136" i="2" s="1"/>
  <c r="I135" i="2"/>
  <c r="J135" i="2" s="1"/>
  <c r="I134" i="2"/>
  <c r="J134" i="2" s="1"/>
  <c r="I133" i="2"/>
  <c r="J133" i="2" s="1"/>
  <c r="I132" i="2"/>
  <c r="J132" i="2" s="1"/>
  <c r="I131" i="2"/>
  <c r="I130" i="2"/>
  <c r="J130" i="2" s="1"/>
  <c r="I129" i="2"/>
  <c r="J129" i="2" s="1"/>
  <c r="I125" i="2"/>
  <c r="J125" i="2" s="1"/>
  <c r="I124" i="2"/>
  <c r="J124" i="2" s="1"/>
  <c r="I119" i="2"/>
  <c r="I118" i="2"/>
  <c r="J118" i="2" s="1"/>
  <c r="I117" i="2"/>
  <c r="J117" i="2" s="1"/>
  <c r="J113" i="2"/>
  <c r="N112" i="2" s="1"/>
  <c r="J112" i="2"/>
  <c r="I107" i="2"/>
  <c r="M106" i="2" s="1"/>
  <c r="I106" i="2"/>
  <c r="J106" i="2" s="1"/>
  <c r="I105" i="2"/>
  <c r="J105" i="2" s="1"/>
  <c r="I104" i="2"/>
  <c r="M103" i="2" s="1"/>
  <c r="I103" i="2"/>
  <c r="J103" i="2" s="1"/>
  <c r="I98" i="2"/>
  <c r="J98" i="2" s="1"/>
  <c r="N97" i="2" s="1"/>
  <c r="I97" i="2"/>
  <c r="J97" i="2" s="1"/>
  <c r="I92" i="2"/>
  <c r="I91" i="2"/>
  <c r="J91" i="2" s="1"/>
  <c r="I90" i="2"/>
  <c r="J90" i="2" s="1"/>
  <c r="I86" i="2"/>
  <c r="J86" i="2" s="1"/>
  <c r="I85" i="2"/>
  <c r="J85" i="2" s="1"/>
  <c r="I84" i="2"/>
  <c r="J84" i="2" s="1"/>
  <c r="I83" i="2"/>
  <c r="M82" i="2" s="1"/>
  <c r="N82" i="2" s="1"/>
  <c r="I82" i="2"/>
  <c r="J82" i="2" s="1"/>
  <c r="I81" i="2"/>
  <c r="J81" i="2" s="1"/>
  <c r="I77" i="2"/>
  <c r="J77" i="2" s="1"/>
  <c r="I76" i="2"/>
  <c r="J76" i="2" s="1"/>
  <c r="I75" i="2"/>
  <c r="J75" i="2" s="1"/>
  <c r="I71" i="2"/>
  <c r="J71" i="2" s="1"/>
  <c r="I70" i="2"/>
  <c r="J70" i="2" s="1"/>
  <c r="I65" i="2"/>
  <c r="J65" i="2" s="1"/>
  <c r="I64" i="2"/>
  <c r="J64" i="2" s="1"/>
  <c r="I63" i="2"/>
  <c r="J63" i="2" s="1"/>
  <c r="J62" i="2"/>
  <c r="I60" i="2"/>
  <c r="J60" i="2" s="1"/>
  <c r="I56" i="2"/>
  <c r="I55" i="2"/>
  <c r="J55" i="2" s="1"/>
  <c r="I54" i="2"/>
  <c r="J54" i="2" s="1"/>
  <c r="I50" i="2"/>
  <c r="J50" i="2" s="1"/>
  <c r="N49" i="2" s="1"/>
  <c r="I49" i="2"/>
  <c r="J49" i="2" s="1"/>
  <c r="I48" i="2"/>
  <c r="J48" i="2" s="1"/>
  <c r="I44" i="2"/>
  <c r="I43" i="2"/>
  <c r="J43" i="2" s="1"/>
  <c r="I42" i="2"/>
  <c r="J42" i="2" s="1"/>
  <c r="I41" i="2"/>
  <c r="J41" i="2" s="1"/>
  <c r="I40" i="2"/>
  <c r="J40" i="2" s="1"/>
  <c r="I39" i="2"/>
  <c r="J39" i="2" s="1"/>
  <c r="I33" i="2"/>
  <c r="J33" i="2" s="1"/>
  <c r="J29" i="2"/>
  <c r="J28" i="2"/>
  <c r="I23" i="2"/>
  <c r="J23" i="2" s="1"/>
  <c r="I22" i="2"/>
  <c r="J22" i="2" s="1"/>
  <c r="I21" i="2"/>
  <c r="J21" i="2" s="1"/>
  <c r="I20" i="2"/>
  <c r="M19" i="2" s="1"/>
  <c r="N19" i="2" s="1"/>
  <c r="I19" i="2"/>
  <c r="J19" i="2" s="1"/>
  <c r="I18" i="2"/>
  <c r="B6" i="2"/>
  <c r="J817" i="2" l="1"/>
  <c r="M816" i="2"/>
  <c r="J537" i="2"/>
  <c r="M536" i="2"/>
  <c r="J414" i="2"/>
  <c r="M413" i="2"/>
  <c r="M788" i="2"/>
  <c r="M251" i="2"/>
  <c r="N251" i="2" s="1"/>
  <c r="J417" i="2"/>
  <c r="M416" i="2"/>
  <c r="N416" i="2" s="1"/>
  <c r="J107" i="2"/>
  <c r="N106" i="2" s="1"/>
  <c r="M227" i="2"/>
  <c r="N227" i="2" s="1"/>
  <c r="J288" i="2"/>
  <c r="M791" i="2"/>
  <c r="M659" i="2"/>
  <c r="J198" i="2"/>
  <c r="N197" i="2" s="1"/>
  <c r="J357" i="2"/>
  <c r="M548" i="2"/>
  <c r="M569" i="2"/>
  <c r="J104" i="2"/>
  <c r="N103" i="2" s="1"/>
  <c r="J204" i="2"/>
  <c r="J459" i="2"/>
  <c r="M338" i="2"/>
  <c r="N338" i="2" s="1"/>
  <c r="J180" i="2"/>
  <c r="J20" i="2"/>
  <c r="J630" i="2"/>
  <c r="N629" i="2" s="1"/>
  <c r="J44" i="2"/>
  <c r="M124" i="2"/>
  <c r="M566" i="2"/>
  <c r="J131" i="2"/>
  <c r="M581" i="2"/>
  <c r="J83" i="2"/>
  <c r="N257" i="2"/>
  <c r="J92" i="2"/>
  <c r="J119" i="2"/>
  <c r="J786" i="2"/>
  <c r="N785" i="2" s="1"/>
  <c r="M49" i="2"/>
  <c r="M807" i="2"/>
  <c r="M209" i="2"/>
  <c r="M317" i="2"/>
  <c r="J240" i="2"/>
  <c r="M245" i="2"/>
  <c r="M527" i="2"/>
  <c r="M813" i="2"/>
  <c r="M230" i="2"/>
  <c r="N230" i="2" s="1"/>
  <c r="M506" i="2"/>
  <c r="M554" i="2"/>
  <c r="M584" i="2"/>
  <c r="J56" i="2"/>
  <c r="J282" i="2"/>
  <c r="N281" i="2" s="1"/>
  <c r="J465" i="2"/>
  <c r="N464" i="2" s="1"/>
  <c r="M278" i="2"/>
  <c r="M398" i="2"/>
  <c r="N398" i="2" s="1"/>
  <c r="M446" i="2"/>
  <c r="M710" i="2"/>
  <c r="M728" i="2"/>
  <c r="N728" i="2" s="1"/>
  <c r="M740" i="2"/>
  <c r="N740" i="2" s="1"/>
  <c r="M761" i="2"/>
  <c r="M779" i="2"/>
  <c r="M236" i="2"/>
  <c r="M344" i="2"/>
  <c r="M368" i="2"/>
  <c r="M530" i="2"/>
  <c r="M557" i="2"/>
  <c r="M575" i="2"/>
  <c r="M590" i="2"/>
  <c r="M611" i="2"/>
  <c r="J186" i="2"/>
  <c r="J381" i="2"/>
  <c r="M64" i="2"/>
  <c r="M85" i="2"/>
  <c r="N85" i="2" s="1"/>
  <c r="M263" i="2"/>
  <c r="M401" i="2"/>
  <c r="N401" i="2" s="1"/>
  <c r="M452" i="2"/>
  <c r="M716" i="2"/>
  <c r="N716" i="2" s="1"/>
  <c r="M731" i="2"/>
  <c r="N731" i="2" s="1"/>
  <c r="M743" i="2"/>
  <c r="N743" i="2" s="1"/>
  <c r="M764" i="2"/>
  <c r="M782" i="2"/>
  <c r="M221" i="2"/>
  <c r="M350" i="2"/>
  <c r="M488" i="2"/>
  <c r="N488" i="2" s="1"/>
  <c r="M518" i="2"/>
  <c r="M563" i="2"/>
  <c r="M578" i="2"/>
  <c r="M596" i="2"/>
  <c r="M617" i="2"/>
  <c r="M653" i="2"/>
  <c r="M671" i="2"/>
  <c r="M22" i="2"/>
  <c r="N22" i="2" s="1"/>
  <c r="M266" i="2"/>
  <c r="M407" i="2"/>
  <c r="N407" i="2" s="1"/>
  <c r="M437" i="2"/>
  <c r="M722" i="2"/>
  <c r="N722" i="2" s="1"/>
  <c r="M734" i="2"/>
  <c r="N734" i="2" s="1"/>
  <c r="M749" i="2"/>
  <c r="N749" i="2" s="1"/>
  <c r="M599" i="2"/>
  <c r="M677" i="2"/>
  <c r="M76" i="2"/>
  <c r="N76" i="2" s="1"/>
  <c r="M97" i="2"/>
  <c r="M410" i="2"/>
  <c r="M443" i="2"/>
  <c r="M725" i="2"/>
  <c r="N725" i="2" s="1"/>
  <c r="M737" i="2"/>
  <c r="N737" i="2" s="1"/>
  <c r="M755" i="2"/>
  <c r="N755" i="2" s="1"/>
  <c r="M773" i="2"/>
  <c r="J1521" i="1"/>
  <c r="K1521" i="1" s="1"/>
  <c r="J1520" i="1"/>
  <c r="K1520" i="1" s="1"/>
  <c r="J1410" i="1"/>
  <c r="K1410" i="1" s="1"/>
  <c r="O1409" i="1" s="1"/>
  <c r="J1409" i="1"/>
  <c r="K1409" i="1" s="1"/>
  <c r="J635" i="1"/>
  <c r="K635" i="1" s="1"/>
  <c r="J634" i="1"/>
  <c r="K634" i="1" s="1"/>
  <c r="O34" i="1"/>
  <c r="O1744" i="1"/>
  <c r="O1726" i="1"/>
  <c r="O1655" i="1"/>
  <c r="N1655" i="1"/>
  <c r="O1634" i="1"/>
  <c r="O1631" i="1"/>
  <c r="O1628" i="1"/>
  <c r="O1619" i="1"/>
  <c r="O1616" i="1"/>
  <c r="O1613" i="1"/>
  <c r="O1610" i="1"/>
  <c r="O1607" i="1"/>
  <c r="O1604" i="1"/>
  <c r="O1601" i="1"/>
  <c r="O1598" i="1"/>
  <c r="O1592" i="1"/>
  <c r="O1586" i="1"/>
  <c r="O1580" i="1"/>
  <c r="O1547" i="1"/>
  <c r="O1541" i="1"/>
  <c r="O1535" i="1"/>
  <c r="O1508" i="1"/>
  <c r="O1505" i="1"/>
  <c r="O1502" i="1"/>
  <c r="O1499" i="1"/>
  <c r="O1496" i="1"/>
  <c r="O1490" i="1"/>
  <c r="O1484" i="1"/>
  <c r="O1445" i="1"/>
  <c r="N1388" i="1"/>
  <c r="O1355" i="1"/>
  <c r="O1301" i="1"/>
  <c r="O1298" i="1"/>
  <c r="N1280" i="1"/>
  <c r="N1271" i="1"/>
  <c r="O1265" i="1"/>
  <c r="O1256" i="1"/>
  <c r="O1250" i="1"/>
  <c r="O1223" i="1"/>
  <c r="O1220" i="1"/>
  <c r="O1211" i="1"/>
  <c r="N1211" i="1"/>
  <c r="O1208" i="1"/>
  <c r="O1154" i="1"/>
  <c r="O1148" i="1"/>
  <c r="O1142" i="1"/>
  <c r="O1139" i="1"/>
  <c r="O958" i="1"/>
  <c r="O952" i="1"/>
  <c r="O886" i="1"/>
  <c r="O883" i="1"/>
  <c r="O880" i="1"/>
  <c r="O841" i="1"/>
  <c r="O835" i="1"/>
  <c r="O829" i="1"/>
  <c r="O817" i="1"/>
  <c r="O811" i="1"/>
  <c r="O805" i="1"/>
  <c r="N805" i="1"/>
  <c r="O799" i="1"/>
  <c r="N799" i="1"/>
  <c r="O769" i="1"/>
  <c r="O730" i="1"/>
  <c r="O724" i="1"/>
  <c r="O718" i="1"/>
  <c r="O670" i="1"/>
  <c r="O589" i="1"/>
  <c r="O553" i="1"/>
  <c r="O547" i="1"/>
  <c r="O544" i="1"/>
  <c r="O508" i="1"/>
  <c r="O496" i="1"/>
  <c r="O457" i="1"/>
  <c r="O328" i="1"/>
  <c r="O244" i="1"/>
  <c r="O241" i="1"/>
  <c r="O229" i="1"/>
  <c r="O230" i="1" s="1"/>
  <c r="O145" i="1"/>
  <c r="O127" i="1"/>
  <c r="O121" i="1"/>
  <c r="O118" i="1"/>
  <c r="O115" i="1"/>
  <c r="O112" i="1"/>
  <c r="O94" i="1"/>
  <c r="O46" i="1"/>
  <c r="O43" i="1"/>
  <c r="O40" i="1"/>
  <c r="O37" i="1"/>
  <c r="O31" i="1"/>
  <c r="O28" i="1"/>
  <c r="O25" i="1"/>
  <c r="J1778" i="1"/>
  <c r="N1777" i="1" s="1"/>
  <c r="J1777" i="1"/>
  <c r="J1772" i="1"/>
  <c r="N1771" i="1" s="1"/>
  <c r="J1771" i="1"/>
  <c r="J1766" i="1"/>
  <c r="N1765" i="1" s="1"/>
  <c r="J1765" i="1"/>
  <c r="J1514" i="1"/>
  <c r="K1514" i="1" s="1"/>
  <c r="J1515" i="1"/>
  <c r="N1514" i="1" s="1"/>
  <c r="J1485" i="1"/>
  <c r="N1484" i="1" s="1"/>
  <c r="J1484" i="1"/>
  <c r="J1482" i="1"/>
  <c r="J1481" i="1"/>
  <c r="K1481" i="1" s="1"/>
  <c r="J1479" i="1"/>
  <c r="J1478" i="1"/>
  <c r="K1478" i="1" s="1"/>
  <c r="J1440" i="1"/>
  <c r="J1439" i="1"/>
  <c r="K1439" i="1" s="1"/>
  <c r="J1434" i="1"/>
  <c r="J1433" i="1"/>
  <c r="K1433" i="1" s="1"/>
  <c r="J1428" i="1"/>
  <c r="K1428" i="1" s="1"/>
  <c r="J1427" i="1"/>
  <c r="K1427" i="1" s="1"/>
  <c r="J1416" i="1"/>
  <c r="K1416" i="1" s="1"/>
  <c r="J1415" i="1"/>
  <c r="K1415" i="1" s="1"/>
  <c r="N1478" i="1" l="1"/>
  <c r="O1478" i="1" s="1"/>
  <c r="K1479" i="1"/>
  <c r="N1481" i="1"/>
  <c r="O1481" i="1" s="1"/>
  <c r="K1482" i="1"/>
  <c r="N1433" i="1"/>
  <c r="O1433" i="1" s="1"/>
  <c r="K1434" i="1"/>
  <c r="N1439" i="1"/>
  <c r="K1440" i="1"/>
  <c r="O1439" i="1" s="1"/>
  <c r="K1515" i="1"/>
  <c r="O1514" i="1" s="1"/>
  <c r="J1401" i="1"/>
  <c r="J1400" i="1"/>
  <c r="K1400" i="1" s="1"/>
  <c r="J1395" i="1"/>
  <c r="K1395" i="1" s="1"/>
  <c r="J1394" i="1"/>
  <c r="K1394" i="1" s="1"/>
  <c r="J1383" i="1"/>
  <c r="J1382" i="1"/>
  <c r="J1380" i="1"/>
  <c r="K1380" i="1" s="1"/>
  <c r="J1379" i="1"/>
  <c r="K1379" i="1" s="1"/>
  <c r="J1374" i="1"/>
  <c r="N1373" i="1" s="1"/>
  <c r="J1373" i="1"/>
  <c r="J1368" i="1"/>
  <c r="J1367" i="1"/>
  <c r="J1362" i="1"/>
  <c r="J1361" i="1"/>
  <c r="J1341" i="1"/>
  <c r="J1340" i="1"/>
  <c r="J1335" i="1"/>
  <c r="J1334" i="1"/>
  <c r="J1320" i="1"/>
  <c r="K1320" i="1" s="1"/>
  <c r="J1319" i="1"/>
  <c r="K1319" i="1" s="1"/>
  <c r="J1308" i="1"/>
  <c r="J1307" i="1"/>
  <c r="K1307" i="1" s="1"/>
  <c r="J1230" i="1"/>
  <c r="N1229" i="1" s="1"/>
  <c r="J1229" i="1"/>
  <c r="J923" i="1"/>
  <c r="N922" i="1" s="1"/>
  <c r="J922" i="1"/>
  <c r="J788" i="1"/>
  <c r="N787" i="1" s="1"/>
  <c r="J787" i="1"/>
  <c r="J659" i="1"/>
  <c r="J658" i="1"/>
  <c r="J647" i="1"/>
  <c r="J646" i="1"/>
  <c r="J644" i="1"/>
  <c r="J643" i="1"/>
  <c r="J608" i="1"/>
  <c r="J607" i="1"/>
  <c r="K607" i="1" s="1"/>
  <c r="J452" i="1"/>
  <c r="J451" i="1"/>
  <c r="K451" i="1" s="1"/>
  <c r="B6" i="1"/>
  <c r="J350" i="1"/>
  <c r="N349" i="1" s="1"/>
  <c r="O349" i="1" s="1"/>
  <c r="J349" i="1"/>
  <c r="J263" i="1"/>
  <c r="J262" i="1"/>
  <c r="K262" i="1" s="1"/>
  <c r="J140" i="1"/>
  <c r="N139" i="1" s="1"/>
  <c r="O139" i="1" s="1"/>
  <c r="J139" i="1"/>
  <c r="J1787" i="1"/>
  <c r="J1786" i="1"/>
  <c r="K1786" i="1" s="1"/>
  <c r="J1785" i="1"/>
  <c r="J1784" i="1"/>
  <c r="J1783" i="1"/>
  <c r="K1783" i="1" s="1"/>
  <c r="J1782" i="1"/>
  <c r="J1779" i="1"/>
  <c r="J1773" i="1"/>
  <c r="J1770" i="1"/>
  <c r="J1767" i="1"/>
  <c r="J1764" i="1"/>
  <c r="J1761" i="1"/>
  <c r="J1760" i="1"/>
  <c r="J1759" i="1"/>
  <c r="K1759" i="1" s="1"/>
  <c r="J1758" i="1"/>
  <c r="J1755" i="1"/>
  <c r="J1754" i="1"/>
  <c r="J1752" i="1"/>
  <c r="J1751" i="1"/>
  <c r="J1750" i="1"/>
  <c r="K1750" i="1" s="1"/>
  <c r="J1749" i="1"/>
  <c r="J1746" i="1"/>
  <c r="J1745" i="1"/>
  <c r="N1744" i="1" s="1"/>
  <c r="J1744" i="1"/>
  <c r="J1743" i="1"/>
  <c r="J1740" i="1"/>
  <c r="J1739" i="1"/>
  <c r="N1738" i="1" s="1"/>
  <c r="J1738" i="1"/>
  <c r="J1737" i="1"/>
  <c r="J1734" i="1"/>
  <c r="J1733" i="1"/>
  <c r="J1732" i="1"/>
  <c r="K1732" i="1" s="1"/>
  <c r="J1731" i="1"/>
  <c r="J1728" i="1"/>
  <c r="J1727" i="1"/>
  <c r="N1726" i="1" s="1"/>
  <c r="J1726" i="1"/>
  <c r="J1725" i="1"/>
  <c r="J1722" i="1"/>
  <c r="J1721" i="1"/>
  <c r="J1720" i="1"/>
  <c r="J1719" i="1"/>
  <c r="J1716" i="1"/>
  <c r="J1714" i="1"/>
  <c r="K1714" i="1" s="1"/>
  <c r="J1713" i="1"/>
  <c r="J1712" i="1"/>
  <c r="J1711" i="1"/>
  <c r="K1711" i="1" s="1"/>
  <c r="J1710" i="1"/>
  <c r="J1709" i="1"/>
  <c r="J1708" i="1"/>
  <c r="K1708" i="1" s="1"/>
  <c r="J1707" i="1"/>
  <c r="J1706" i="1"/>
  <c r="J1705" i="1"/>
  <c r="K1705" i="1" s="1"/>
  <c r="J1704" i="1"/>
  <c r="J1703" i="1"/>
  <c r="J1702" i="1"/>
  <c r="K1702" i="1" s="1"/>
  <c r="J1701" i="1"/>
  <c r="J1700" i="1"/>
  <c r="J1699" i="1"/>
  <c r="K1699" i="1" s="1"/>
  <c r="J1698" i="1"/>
  <c r="J1697" i="1"/>
  <c r="J1696" i="1"/>
  <c r="K1696" i="1" s="1"/>
  <c r="J1695" i="1"/>
  <c r="J1694" i="1"/>
  <c r="J1693" i="1"/>
  <c r="K1693" i="1" s="1"/>
  <c r="J1692" i="1"/>
  <c r="J1691" i="1"/>
  <c r="J1690" i="1"/>
  <c r="K1690" i="1" s="1"/>
  <c r="J1689" i="1"/>
  <c r="J1688" i="1"/>
  <c r="J1687" i="1"/>
  <c r="K1687" i="1" s="1"/>
  <c r="J1686" i="1"/>
  <c r="J1685" i="1"/>
  <c r="J1684" i="1"/>
  <c r="K1684" i="1" s="1"/>
  <c r="J1683" i="1"/>
  <c r="J1682" i="1"/>
  <c r="J1681" i="1"/>
  <c r="K1681" i="1" s="1"/>
  <c r="J1680" i="1"/>
  <c r="J1676" i="1"/>
  <c r="J1673" i="1"/>
  <c r="K1673" i="1" s="1"/>
  <c r="J1672" i="1"/>
  <c r="J1669" i="1"/>
  <c r="J1668" i="1"/>
  <c r="N1667" i="1" s="1"/>
  <c r="J1666" i="1"/>
  <c r="J1663" i="1"/>
  <c r="J1662" i="1"/>
  <c r="J1661" i="1"/>
  <c r="K1661" i="1" s="1"/>
  <c r="J1660" i="1"/>
  <c r="J1657" i="1"/>
  <c r="J1655" i="1"/>
  <c r="J1654" i="1"/>
  <c r="J1651" i="1"/>
  <c r="J1650" i="1"/>
  <c r="N1649" i="1" s="1"/>
  <c r="N1650" i="1" s="1"/>
  <c r="J1649" i="1"/>
  <c r="K1649" i="1" s="1"/>
  <c r="J1648" i="1"/>
  <c r="J1647" i="1"/>
  <c r="J1646" i="1"/>
  <c r="K1646" i="1" s="1"/>
  <c r="J1645" i="1"/>
  <c r="J1642" i="1"/>
  <c r="J1641" i="1"/>
  <c r="J1640" i="1"/>
  <c r="K1640" i="1" s="1"/>
  <c r="J1639" i="1"/>
  <c r="J1636" i="1"/>
  <c r="J1635" i="1"/>
  <c r="N1634" i="1" s="1"/>
  <c r="J1634" i="1"/>
  <c r="J1633" i="1"/>
  <c r="J1632" i="1"/>
  <c r="N1631" i="1" s="1"/>
  <c r="J1631" i="1"/>
  <c r="J1630" i="1"/>
  <c r="J1629" i="1"/>
  <c r="N1628" i="1" s="1"/>
  <c r="J1628" i="1"/>
  <c r="J1627" i="1"/>
  <c r="J1626" i="1"/>
  <c r="N1625" i="1" s="1"/>
  <c r="J1625" i="1"/>
  <c r="J1624" i="1"/>
  <c r="J1623" i="1"/>
  <c r="N1622" i="1" s="1"/>
  <c r="J1622" i="1"/>
  <c r="J1621" i="1"/>
  <c r="J1620" i="1"/>
  <c r="N1619" i="1" s="1"/>
  <c r="J1619" i="1"/>
  <c r="J1618" i="1"/>
  <c r="J1617" i="1"/>
  <c r="N1616" i="1" s="1"/>
  <c r="J1616" i="1"/>
  <c r="J1615" i="1"/>
  <c r="J1614" i="1"/>
  <c r="N1613" i="1" s="1"/>
  <c r="J1613" i="1"/>
  <c r="J1612" i="1"/>
  <c r="J1611" i="1"/>
  <c r="N1610" i="1" s="1"/>
  <c r="J1610" i="1"/>
  <c r="J1609" i="1"/>
  <c r="J1608" i="1"/>
  <c r="N1607" i="1" s="1"/>
  <c r="J1607" i="1"/>
  <c r="J1606" i="1"/>
  <c r="J1605" i="1"/>
  <c r="N1604" i="1" s="1"/>
  <c r="J1604" i="1"/>
  <c r="J1603" i="1"/>
  <c r="J1602" i="1"/>
  <c r="N1601" i="1" s="1"/>
  <c r="J1601" i="1"/>
  <c r="J1600" i="1"/>
  <c r="J1599" i="1"/>
  <c r="N1598" i="1" s="1"/>
  <c r="J1598" i="1"/>
  <c r="J1597" i="1"/>
  <c r="J1594" i="1"/>
  <c r="J1593" i="1"/>
  <c r="N1592" i="1" s="1"/>
  <c r="J1592" i="1"/>
  <c r="J1591" i="1"/>
  <c r="J1588" i="1"/>
  <c r="J1587" i="1"/>
  <c r="N1586" i="1" s="1"/>
  <c r="J1586" i="1"/>
  <c r="J1585" i="1"/>
  <c r="J1582" i="1"/>
  <c r="J1581" i="1"/>
  <c r="N1580" i="1" s="1"/>
  <c r="J1580" i="1"/>
  <c r="J1579" i="1"/>
  <c r="J1576" i="1"/>
  <c r="J1575" i="1"/>
  <c r="N1574" i="1" s="1"/>
  <c r="J1574" i="1"/>
  <c r="J1573" i="1"/>
  <c r="J1570" i="1"/>
  <c r="J1569" i="1"/>
  <c r="J1568" i="1"/>
  <c r="J1567" i="1"/>
  <c r="J1564" i="1"/>
  <c r="J1563" i="1"/>
  <c r="J1561" i="1"/>
  <c r="J1560" i="1"/>
  <c r="J1558" i="1"/>
  <c r="J1557" i="1"/>
  <c r="J1556" i="1"/>
  <c r="J1555" i="1"/>
  <c r="J1554" i="1"/>
  <c r="N1553" i="1" s="1"/>
  <c r="J1553" i="1"/>
  <c r="J1552" i="1"/>
  <c r="J1549" i="1"/>
  <c r="J1548" i="1"/>
  <c r="N1547" i="1" s="1"/>
  <c r="J1547" i="1"/>
  <c r="J1546" i="1"/>
  <c r="J1543" i="1"/>
  <c r="J1542" i="1"/>
  <c r="N1541" i="1" s="1"/>
  <c r="J1541" i="1"/>
  <c r="J1540" i="1"/>
  <c r="J1537" i="1"/>
  <c r="J1536" i="1"/>
  <c r="N1535" i="1" s="1"/>
  <c r="J1535" i="1"/>
  <c r="J1534" i="1"/>
  <c r="J1531" i="1"/>
  <c r="J1530" i="1"/>
  <c r="J1529" i="1"/>
  <c r="J1528" i="1"/>
  <c r="J1527" i="1"/>
  <c r="J1526" i="1"/>
  <c r="J1525" i="1"/>
  <c r="J1522" i="1"/>
  <c r="N1520" i="1"/>
  <c r="O1520" i="1" s="1"/>
  <c r="J1519" i="1"/>
  <c r="J1516" i="1"/>
  <c r="J1513" i="1"/>
  <c r="J1510" i="1"/>
  <c r="J1509" i="1"/>
  <c r="N1508" i="1" s="1"/>
  <c r="J1508" i="1"/>
  <c r="J1507" i="1"/>
  <c r="J1506" i="1"/>
  <c r="N1505" i="1" s="1"/>
  <c r="J1505" i="1"/>
  <c r="J1504" i="1"/>
  <c r="J1503" i="1"/>
  <c r="N1502" i="1" s="1"/>
  <c r="J1502" i="1"/>
  <c r="J1501" i="1"/>
  <c r="J1500" i="1"/>
  <c r="N1499" i="1" s="1"/>
  <c r="J1499" i="1"/>
  <c r="J1498" i="1"/>
  <c r="J1497" i="1"/>
  <c r="N1496" i="1" s="1"/>
  <c r="J1496" i="1"/>
  <c r="J1495" i="1"/>
  <c r="J1492" i="1"/>
  <c r="J1491" i="1"/>
  <c r="N1490" i="1" s="1"/>
  <c r="J1490" i="1"/>
  <c r="J1489" i="1"/>
  <c r="J1486" i="1"/>
  <c r="J1483" i="1"/>
  <c r="J1480" i="1"/>
  <c r="J1477" i="1"/>
  <c r="J1474" i="1"/>
  <c r="J1473" i="1"/>
  <c r="J1472" i="1"/>
  <c r="J1471" i="1"/>
  <c r="J1470" i="1"/>
  <c r="J1469" i="1"/>
  <c r="K1469" i="1" s="1"/>
  <c r="J1468" i="1"/>
  <c r="J1467" i="1"/>
  <c r="J1466" i="1"/>
  <c r="J1465" i="1"/>
  <c r="J1462" i="1"/>
  <c r="J1461" i="1"/>
  <c r="J1460" i="1"/>
  <c r="K1460" i="1" s="1"/>
  <c r="J1459" i="1"/>
  <c r="J1458" i="1"/>
  <c r="J1457" i="1"/>
  <c r="K1457" i="1" s="1"/>
  <c r="J1456" i="1"/>
  <c r="J1455" i="1"/>
  <c r="J1454" i="1"/>
  <c r="K1454" i="1" s="1"/>
  <c r="J1453" i="1"/>
  <c r="J1452" i="1"/>
  <c r="J1451" i="1"/>
  <c r="K1451" i="1" s="1"/>
  <c r="J1450" i="1"/>
  <c r="J1447" i="1"/>
  <c r="J1446" i="1"/>
  <c r="N1445" i="1" s="1"/>
  <c r="J1445" i="1"/>
  <c r="J1444" i="1"/>
  <c r="J1441" i="1"/>
  <c r="J1438" i="1"/>
  <c r="J1435" i="1"/>
  <c r="J1432" i="1"/>
  <c r="J1429" i="1"/>
  <c r="J1426" i="1"/>
  <c r="J1422" i="1"/>
  <c r="N1421" i="1" s="1"/>
  <c r="O1421" i="1" s="1"/>
  <c r="J1421" i="1"/>
  <c r="J1420" i="1"/>
  <c r="J1417" i="1"/>
  <c r="J1414" i="1"/>
  <c r="J1411" i="1"/>
  <c r="N1409" i="1"/>
  <c r="J1408" i="1"/>
  <c r="J1405" i="1"/>
  <c r="J1402" i="1"/>
  <c r="J1399" i="1"/>
  <c r="J1396" i="1"/>
  <c r="J1393" i="1"/>
  <c r="J1390" i="1"/>
  <c r="J1388" i="1"/>
  <c r="J1387" i="1"/>
  <c r="J1384" i="1"/>
  <c r="J1381" i="1"/>
  <c r="J1378" i="1"/>
  <c r="J1375" i="1"/>
  <c r="J1372" i="1"/>
  <c r="J1369" i="1"/>
  <c r="J1366" i="1"/>
  <c r="J1363" i="1"/>
  <c r="J1360" i="1"/>
  <c r="J1357" i="1"/>
  <c r="J1356" i="1"/>
  <c r="N1355" i="1" s="1"/>
  <c r="J1355" i="1"/>
  <c r="J1354" i="1"/>
  <c r="J1351" i="1"/>
  <c r="J1348" i="1"/>
  <c r="J1345" i="1"/>
  <c r="J1344" i="1"/>
  <c r="J1343" i="1"/>
  <c r="K1343" i="1" s="1"/>
  <c r="J1342" i="1"/>
  <c r="J1339" i="1"/>
  <c r="J1336" i="1"/>
  <c r="J1333" i="1"/>
  <c r="J1330" i="1"/>
  <c r="J1327" i="1"/>
  <c r="J1324" i="1"/>
  <c r="J1323" i="1"/>
  <c r="J1322" i="1"/>
  <c r="K1322" i="1" s="1"/>
  <c r="J1321" i="1"/>
  <c r="J1318" i="1"/>
  <c r="J1315" i="1"/>
  <c r="J1314" i="1"/>
  <c r="J1313" i="1"/>
  <c r="K1313" i="1" s="1"/>
  <c r="J1312" i="1"/>
  <c r="J1309" i="1"/>
  <c r="J1306" i="1"/>
  <c r="J1303" i="1"/>
  <c r="J1302" i="1"/>
  <c r="N1301" i="1" s="1"/>
  <c r="J1301" i="1"/>
  <c r="J1300" i="1"/>
  <c r="J1299" i="1"/>
  <c r="N1298" i="1" s="1"/>
  <c r="J1298" i="1"/>
  <c r="J1297" i="1"/>
  <c r="J1294" i="1"/>
  <c r="J1293" i="1"/>
  <c r="J1292" i="1"/>
  <c r="K1292" i="1" s="1"/>
  <c r="J1291" i="1"/>
  <c r="J1288" i="1"/>
  <c r="J1286" i="1"/>
  <c r="K1286" i="1" s="1"/>
  <c r="J1285" i="1"/>
  <c r="J1282" i="1"/>
  <c r="J1279" i="1"/>
  <c r="J1276" i="1"/>
  <c r="J1273" i="1"/>
  <c r="J1270" i="1"/>
  <c r="J1267" i="1"/>
  <c r="J1266" i="1"/>
  <c r="N1265" i="1" s="1"/>
  <c r="J1265" i="1"/>
  <c r="J1264" i="1"/>
  <c r="J1263" i="1"/>
  <c r="N1262" i="1" s="1"/>
  <c r="J1262" i="1"/>
  <c r="J1261" i="1"/>
  <c r="J1260" i="1"/>
  <c r="N1259" i="1" s="1"/>
  <c r="J1259" i="1"/>
  <c r="J1258" i="1"/>
  <c r="J1257" i="1"/>
  <c r="N1256" i="1" s="1"/>
  <c r="J1256" i="1"/>
  <c r="J1255" i="1"/>
  <c r="J1252" i="1"/>
  <c r="J1251" i="1"/>
  <c r="N1250" i="1" s="1"/>
  <c r="J1250" i="1"/>
  <c r="J1249" i="1"/>
  <c r="J1246" i="1"/>
  <c r="J1245" i="1"/>
  <c r="J1244" i="1"/>
  <c r="J1243" i="1"/>
  <c r="J1240" i="1"/>
  <c r="J1239" i="1"/>
  <c r="J1238" i="1"/>
  <c r="K1238" i="1" s="1"/>
  <c r="J1237" i="1"/>
  <c r="J1236" i="1"/>
  <c r="J1235" i="1"/>
  <c r="K1235" i="1" s="1"/>
  <c r="J1231" i="1"/>
  <c r="J1228" i="1"/>
  <c r="J1225" i="1"/>
  <c r="J1224" i="1"/>
  <c r="N1223" i="1" s="1"/>
  <c r="J1223" i="1"/>
  <c r="J1222" i="1"/>
  <c r="J1221" i="1"/>
  <c r="J1220" i="1"/>
  <c r="J1219" i="1"/>
  <c r="J1216" i="1"/>
  <c r="J1214" i="1"/>
  <c r="J1213" i="1"/>
  <c r="J1210" i="1"/>
  <c r="J1209" i="1"/>
  <c r="N1208" i="1" s="1"/>
  <c r="J1208" i="1"/>
  <c r="J1207" i="1"/>
  <c r="J1204" i="1"/>
  <c r="J1203" i="1"/>
  <c r="J1202" i="1"/>
  <c r="K1202" i="1" s="1"/>
  <c r="J1201" i="1"/>
  <c r="J1200" i="1"/>
  <c r="J1199" i="1"/>
  <c r="K1199" i="1" s="1"/>
  <c r="J1198" i="1"/>
  <c r="J1197" i="1"/>
  <c r="J1196" i="1"/>
  <c r="K1196" i="1" s="1"/>
  <c r="J1195" i="1"/>
  <c r="J1192" i="1"/>
  <c r="J1191" i="1"/>
  <c r="J1189" i="1"/>
  <c r="J1188" i="1"/>
  <c r="J1186" i="1"/>
  <c r="J1185" i="1"/>
  <c r="J1183" i="1"/>
  <c r="J1180" i="1"/>
  <c r="J1178" i="1"/>
  <c r="J1177" i="1"/>
  <c r="J1175" i="1"/>
  <c r="J1174" i="1"/>
  <c r="J1172" i="1"/>
  <c r="J1171" i="1"/>
  <c r="J1170" i="1"/>
  <c r="N1169" i="1" s="1"/>
  <c r="J1169" i="1"/>
  <c r="J1168" i="1"/>
  <c r="J1167" i="1"/>
  <c r="J1166" i="1"/>
  <c r="J1165" i="1"/>
  <c r="J1162" i="1"/>
  <c r="J1160" i="1"/>
  <c r="K1160" i="1" s="1"/>
  <c r="J1159" i="1"/>
  <c r="J1156" i="1"/>
  <c r="J1155" i="1"/>
  <c r="N1154" i="1" s="1"/>
  <c r="J1154" i="1"/>
  <c r="J1153" i="1"/>
  <c r="J1150" i="1"/>
  <c r="J1149" i="1"/>
  <c r="N1148" i="1" s="1"/>
  <c r="J1148" i="1"/>
  <c r="J1147" i="1"/>
  <c r="J1144" i="1"/>
  <c r="J1143" i="1"/>
  <c r="N1142" i="1" s="1"/>
  <c r="J1142" i="1"/>
  <c r="J1141" i="1"/>
  <c r="J1140" i="1"/>
  <c r="N1139" i="1" s="1"/>
  <c r="J1139" i="1"/>
  <c r="J1138" i="1"/>
  <c r="J1137" i="1"/>
  <c r="N1136" i="1" s="1"/>
  <c r="J1136" i="1"/>
  <c r="J1135" i="1"/>
  <c r="J1134" i="1"/>
  <c r="N1133" i="1" s="1"/>
  <c r="O1133" i="1" s="1"/>
  <c r="J1133" i="1"/>
  <c r="J1132" i="1"/>
  <c r="J1129" i="1"/>
  <c r="J1128" i="1"/>
  <c r="J1127" i="1"/>
  <c r="K1127" i="1" s="1"/>
  <c r="J1126" i="1"/>
  <c r="J1123" i="1"/>
  <c r="J1122" i="1"/>
  <c r="J1121" i="1"/>
  <c r="J1120" i="1"/>
  <c r="J1117" i="1"/>
  <c r="J1116" i="1"/>
  <c r="J1115" i="1"/>
  <c r="J1114" i="1"/>
  <c r="J1111" i="1"/>
  <c r="J1110" i="1"/>
  <c r="N1109" i="1" s="1"/>
  <c r="O1109" i="1" s="1"/>
  <c r="J1109" i="1"/>
  <c r="J1108" i="1"/>
  <c r="J1105" i="1"/>
  <c r="N1103" i="1"/>
  <c r="O1103" i="1" s="1"/>
  <c r="J1103" i="1"/>
  <c r="J1102" i="1"/>
  <c r="J1099" i="1"/>
  <c r="J1098" i="1"/>
  <c r="J1097" i="1"/>
  <c r="K1097" i="1" s="1"/>
  <c r="J1096" i="1"/>
  <c r="J1095" i="1"/>
  <c r="J1094" i="1"/>
  <c r="K1094" i="1" s="1"/>
  <c r="J1093" i="1"/>
  <c r="J1092" i="1"/>
  <c r="J1091" i="1"/>
  <c r="K1091" i="1" s="1"/>
  <c r="J1090" i="1"/>
  <c r="J1089" i="1"/>
  <c r="J1088" i="1"/>
  <c r="K1088" i="1" s="1"/>
  <c r="J1087" i="1"/>
  <c r="J1086" i="1"/>
  <c r="J1085" i="1"/>
  <c r="K1085" i="1" s="1"/>
  <c r="J1084" i="1"/>
  <c r="J1083" i="1"/>
  <c r="J1082" i="1"/>
  <c r="K1082" i="1" s="1"/>
  <c r="J1081" i="1"/>
  <c r="J1080" i="1"/>
  <c r="J1079" i="1"/>
  <c r="K1079" i="1" s="1"/>
  <c r="J1078" i="1"/>
  <c r="J1075" i="1"/>
  <c r="J1074" i="1"/>
  <c r="J1073" i="1"/>
  <c r="K1073" i="1" s="1"/>
  <c r="J1072" i="1"/>
  <c r="J1071" i="1"/>
  <c r="J1070" i="1"/>
  <c r="K1070" i="1" s="1"/>
  <c r="J1069" i="1"/>
  <c r="J1068" i="1"/>
  <c r="J1067" i="1"/>
  <c r="K1067" i="1" s="1"/>
  <c r="J1066" i="1"/>
  <c r="J1065" i="1"/>
  <c r="J1064" i="1"/>
  <c r="K1064" i="1" s="1"/>
  <c r="J1063" i="1"/>
  <c r="J1062" i="1"/>
  <c r="J1061" i="1"/>
  <c r="K1061" i="1" s="1"/>
  <c r="J1060" i="1"/>
  <c r="J1059" i="1"/>
  <c r="J1058" i="1"/>
  <c r="K1058" i="1" s="1"/>
  <c r="J1057" i="1"/>
  <c r="J1056" i="1"/>
  <c r="J1055" i="1"/>
  <c r="K1055" i="1" s="1"/>
  <c r="J1054" i="1"/>
  <c r="J1053" i="1"/>
  <c r="J1052" i="1"/>
  <c r="K1052" i="1" s="1"/>
  <c r="J1051" i="1"/>
  <c r="J1050" i="1"/>
  <c r="J1049" i="1"/>
  <c r="K1049" i="1" s="1"/>
  <c r="J1048" i="1"/>
  <c r="J1047" i="1"/>
  <c r="J1046" i="1"/>
  <c r="K1046" i="1" s="1"/>
  <c r="J1045" i="1"/>
  <c r="J1041" i="1"/>
  <c r="J1040" i="1"/>
  <c r="K1040" i="1" s="1"/>
  <c r="J1039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1" i="1"/>
  <c r="J1020" i="1"/>
  <c r="J1019" i="1"/>
  <c r="J1018" i="1"/>
  <c r="J1015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4" i="1"/>
  <c r="J983" i="1"/>
  <c r="J982" i="1"/>
  <c r="K982" i="1" s="1"/>
  <c r="J981" i="1"/>
  <c r="J978" i="1"/>
  <c r="J977" i="1"/>
  <c r="J976" i="1"/>
  <c r="K976" i="1" s="1"/>
  <c r="J975" i="1"/>
  <c r="J974" i="1"/>
  <c r="J973" i="1"/>
  <c r="K973" i="1" s="1"/>
  <c r="J972" i="1"/>
  <c r="J971" i="1"/>
  <c r="J970" i="1"/>
  <c r="K970" i="1" s="1"/>
  <c r="J969" i="1"/>
  <c r="J966" i="1"/>
  <c r="J965" i="1"/>
  <c r="J964" i="1"/>
  <c r="J963" i="1"/>
  <c r="J960" i="1"/>
  <c r="J959" i="1"/>
  <c r="N958" i="1" s="1"/>
  <c r="J958" i="1"/>
  <c r="J957" i="1"/>
  <c r="J954" i="1"/>
  <c r="J953" i="1"/>
  <c r="N952" i="1" s="1"/>
  <c r="J952" i="1"/>
  <c r="J951" i="1"/>
  <c r="J948" i="1"/>
  <c r="J947" i="1"/>
  <c r="J946" i="1"/>
  <c r="K946" i="1" s="1"/>
  <c r="J945" i="1"/>
  <c r="J942" i="1"/>
  <c r="J941" i="1"/>
  <c r="N940" i="1" s="1"/>
  <c r="O940" i="1" s="1"/>
  <c r="J940" i="1"/>
  <c r="J939" i="1"/>
  <c r="J938" i="1"/>
  <c r="N937" i="1" s="1"/>
  <c r="O937" i="1" s="1"/>
  <c r="J937" i="1"/>
  <c r="J936" i="1"/>
  <c r="J935" i="1"/>
  <c r="N934" i="1" s="1"/>
  <c r="O934" i="1" s="1"/>
  <c r="J934" i="1"/>
  <c r="J933" i="1"/>
  <c r="J930" i="1"/>
  <c r="J929" i="1"/>
  <c r="J928" i="1"/>
  <c r="K928" i="1" s="1"/>
  <c r="J927" i="1"/>
  <c r="J924" i="1"/>
  <c r="J921" i="1"/>
  <c r="J918" i="1"/>
  <c r="J917" i="1"/>
  <c r="N916" i="1" s="1"/>
  <c r="O916" i="1" s="1"/>
  <c r="J916" i="1"/>
  <c r="J915" i="1"/>
  <c r="J914" i="1"/>
  <c r="J913" i="1"/>
  <c r="J912" i="1"/>
  <c r="J911" i="1"/>
  <c r="J910" i="1"/>
  <c r="J909" i="1"/>
  <c r="J908" i="1"/>
  <c r="J907" i="1"/>
  <c r="J906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88" i="1"/>
  <c r="J887" i="1"/>
  <c r="N886" i="1" s="1"/>
  <c r="J886" i="1"/>
  <c r="J885" i="1"/>
  <c r="J884" i="1"/>
  <c r="N883" i="1" s="1"/>
  <c r="J883" i="1"/>
  <c r="J882" i="1"/>
  <c r="J881" i="1"/>
  <c r="N880" i="1" s="1"/>
  <c r="J880" i="1"/>
  <c r="J879" i="1"/>
  <c r="J876" i="1"/>
  <c r="J875" i="1"/>
  <c r="J874" i="1"/>
  <c r="K874" i="1" s="1"/>
  <c r="J873" i="1"/>
  <c r="J870" i="1"/>
  <c r="J869" i="1"/>
  <c r="J868" i="1"/>
  <c r="K868" i="1" s="1"/>
  <c r="J867" i="1"/>
  <c r="J864" i="1"/>
  <c r="J863" i="1"/>
  <c r="N862" i="1" s="1"/>
  <c r="J862" i="1"/>
  <c r="J861" i="1"/>
  <c r="J860" i="1"/>
  <c r="N859" i="1" s="1"/>
  <c r="J859" i="1"/>
  <c r="J858" i="1"/>
  <c r="J857" i="1"/>
  <c r="N856" i="1" s="1"/>
  <c r="J856" i="1"/>
  <c r="J855" i="1"/>
  <c r="J854" i="1"/>
  <c r="N853" i="1" s="1"/>
  <c r="J853" i="1"/>
  <c r="J852" i="1"/>
  <c r="J851" i="1"/>
  <c r="N850" i="1" s="1"/>
  <c r="J850" i="1"/>
  <c r="J849" i="1"/>
  <c r="J848" i="1"/>
  <c r="N847" i="1" s="1"/>
  <c r="J847" i="1"/>
  <c r="J846" i="1"/>
  <c r="J843" i="1"/>
  <c r="J842" i="1"/>
  <c r="N841" i="1" s="1"/>
  <c r="J841" i="1"/>
  <c r="J840" i="1"/>
  <c r="J837" i="1"/>
  <c r="J836" i="1"/>
  <c r="N835" i="1" s="1"/>
  <c r="J835" i="1"/>
  <c r="J834" i="1"/>
  <c r="J831" i="1"/>
  <c r="J830" i="1"/>
  <c r="N829" i="1" s="1"/>
  <c r="J828" i="1"/>
  <c r="J825" i="1"/>
  <c r="J822" i="1"/>
  <c r="J819" i="1"/>
  <c r="J818" i="1"/>
  <c r="N817" i="1" s="1"/>
  <c r="J817" i="1"/>
  <c r="J816" i="1"/>
  <c r="J813" i="1"/>
  <c r="J812" i="1"/>
  <c r="N811" i="1" s="1"/>
  <c r="J811" i="1"/>
  <c r="J810" i="1"/>
  <c r="J807" i="1"/>
  <c r="J804" i="1"/>
  <c r="J801" i="1"/>
  <c r="J798" i="1"/>
  <c r="J795" i="1"/>
  <c r="J794" i="1"/>
  <c r="J793" i="1"/>
  <c r="K793" i="1" s="1"/>
  <c r="J792" i="1"/>
  <c r="J789" i="1"/>
  <c r="J786" i="1"/>
  <c r="J783" i="1"/>
  <c r="J782" i="1"/>
  <c r="N781" i="1" s="1"/>
  <c r="J781" i="1"/>
  <c r="J780" i="1"/>
  <c r="J777" i="1"/>
  <c r="J776" i="1"/>
  <c r="J775" i="1"/>
  <c r="K775" i="1" s="1"/>
  <c r="J774" i="1"/>
  <c r="J771" i="1"/>
  <c r="J770" i="1"/>
  <c r="N769" i="1" s="1"/>
  <c r="J769" i="1"/>
  <c r="J768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N736" i="1" s="1"/>
  <c r="J736" i="1"/>
  <c r="J735" i="1"/>
  <c r="J732" i="1"/>
  <c r="J731" i="1"/>
  <c r="N730" i="1" s="1"/>
  <c r="J730" i="1"/>
  <c r="J729" i="1"/>
  <c r="J726" i="1"/>
  <c r="J725" i="1"/>
  <c r="N724" i="1" s="1"/>
  <c r="J724" i="1"/>
  <c r="J723" i="1"/>
  <c r="J720" i="1"/>
  <c r="J719" i="1"/>
  <c r="N718" i="1" s="1"/>
  <c r="J718" i="1"/>
  <c r="J717" i="1"/>
  <c r="J714" i="1"/>
  <c r="J713" i="1"/>
  <c r="J712" i="1"/>
  <c r="K712" i="1" s="1"/>
  <c r="J711" i="1"/>
  <c r="J710" i="1"/>
  <c r="J709" i="1"/>
  <c r="K709" i="1" s="1"/>
  <c r="J708" i="1"/>
  <c r="J707" i="1"/>
  <c r="J706" i="1"/>
  <c r="K706" i="1" s="1"/>
  <c r="J705" i="1"/>
  <c r="J704" i="1"/>
  <c r="J703" i="1"/>
  <c r="K703" i="1" s="1"/>
  <c r="J702" i="1"/>
  <c r="J701" i="1"/>
  <c r="J700" i="1"/>
  <c r="K700" i="1" s="1"/>
  <c r="J699" i="1"/>
  <c r="J698" i="1"/>
  <c r="J697" i="1"/>
  <c r="K697" i="1" s="1"/>
  <c r="J696" i="1"/>
  <c r="J695" i="1"/>
  <c r="J694" i="1"/>
  <c r="K694" i="1" s="1"/>
  <c r="J693" i="1"/>
  <c r="J692" i="1"/>
  <c r="J691" i="1"/>
  <c r="K691" i="1" s="1"/>
  <c r="J690" i="1"/>
  <c r="J689" i="1"/>
  <c r="J688" i="1"/>
  <c r="K688" i="1" s="1"/>
  <c r="J687" i="1"/>
  <c r="J686" i="1"/>
  <c r="J685" i="1"/>
  <c r="K685" i="1" s="1"/>
  <c r="J684" i="1"/>
  <c r="J681" i="1"/>
  <c r="J680" i="1"/>
  <c r="J679" i="1"/>
  <c r="K679" i="1" s="1"/>
  <c r="J678" i="1"/>
  <c r="J677" i="1"/>
  <c r="J676" i="1"/>
  <c r="K676" i="1" s="1"/>
  <c r="J675" i="1"/>
  <c r="J672" i="1"/>
  <c r="J671" i="1"/>
  <c r="N670" i="1" s="1"/>
  <c r="J670" i="1"/>
  <c r="J669" i="1"/>
  <c r="J666" i="1"/>
  <c r="J665" i="1"/>
  <c r="J664" i="1"/>
  <c r="K664" i="1" s="1"/>
  <c r="J663" i="1"/>
  <c r="J660" i="1"/>
  <c r="J657" i="1"/>
  <c r="J654" i="1"/>
  <c r="J653" i="1"/>
  <c r="J652" i="1"/>
  <c r="K652" i="1" s="1"/>
  <c r="J651" i="1"/>
  <c r="J648" i="1"/>
  <c r="J642" i="1"/>
  <c r="J639" i="1"/>
  <c r="J636" i="1"/>
  <c r="N634" i="1"/>
  <c r="O634" i="1" s="1"/>
  <c r="J633" i="1"/>
  <c r="J632" i="1"/>
  <c r="J631" i="1"/>
  <c r="K631" i="1" s="1"/>
  <c r="J630" i="1"/>
  <c r="J629" i="1"/>
  <c r="J628" i="1"/>
  <c r="K628" i="1" s="1"/>
  <c r="J627" i="1"/>
  <c r="J624" i="1"/>
  <c r="J623" i="1"/>
  <c r="J622" i="1"/>
  <c r="K622" i="1" s="1"/>
  <c r="J621" i="1"/>
  <c r="J618" i="1"/>
  <c r="J617" i="1"/>
  <c r="J616" i="1"/>
  <c r="K616" i="1" s="1"/>
  <c r="J615" i="1"/>
  <c r="J612" i="1"/>
  <c r="J606" i="1"/>
  <c r="J603" i="1"/>
  <c r="J602" i="1"/>
  <c r="J601" i="1"/>
  <c r="J600" i="1"/>
  <c r="J599" i="1"/>
  <c r="J598" i="1"/>
  <c r="J597" i="1"/>
  <c r="J596" i="1"/>
  <c r="J595" i="1"/>
  <c r="J594" i="1"/>
  <c r="J591" i="1"/>
  <c r="J590" i="1"/>
  <c r="N589" i="1" s="1"/>
  <c r="J589" i="1"/>
  <c r="J588" i="1"/>
  <c r="J585" i="1"/>
  <c r="J584" i="1"/>
  <c r="N583" i="1" s="1"/>
  <c r="J583" i="1"/>
  <c r="J582" i="1"/>
  <c r="J581" i="1"/>
  <c r="N580" i="1" s="1"/>
  <c r="J580" i="1"/>
  <c r="J579" i="1"/>
  <c r="J578" i="1"/>
  <c r="N577" i="1" s="1"/>
  <c r="J577" i="1"/>
  <c r="J576" i="1"/>
  <c r="J575" i="1"/>
  <c r="N574" i="1" s="1"/>
  <c r="J574" i="1"/>
  <c r="J573" i="1"/>
  <c r="J570" i="1"/>
  <c r="J569" i="1"/>
  <c r="J568" i="1"/>
  <c r="K568" i="1" s="1"/>
  <c r="J567" i="1"/>
  <c r="J564" i="1"/>
  <c r="J563" i="1"/>
  <c r="J562" i="1"/>
  <c r="J561" i="1"/>
  <c r="J560" i="1"/>
  <c r="J559" i="1"/>
  <c r="J558" i="1"/>
  <c r="J555" i="1"/>
  <c r="J554" i="1"/>
  <c r="N553" i="1" s="1"/>
  <c r="J553" i="1"/>
  <c r="J552" i="1"/>
  <c r="J551" i="1"/>
  <c r="N550" i="1" s="1"/>
  <c r="O550" i="1" s="1"/>
  <c r="J550" i="1"/>
  <c r="J549" i="1"/>
  <c r="J548" i="1"/>
  <c r="N547" i="1" s="1"/>
  <c r="J547" i="1"/>
  <c r="J546" i="1"/>
  <c r="J545" i="1"/>
  <c r="N544" i="1" s="1"/>
  <c r="J544" i="1"/>
  <c r="J543" i="1"/>
  <c r="J540" i="1"/>
  <c r="J539" i="1"/>
  <c r="J538" i="1"/>
  <c r="K538" i="1" s="1"/>
  <c r="J537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N514" i="1" s="1"/>
  <c r="O514" i="1" s="1"/>
  <c r="J517" i="1"/>
  <c r="J516" i="1"/>
  <c r="J510" i="1"/>
  <c r="J509" i="1"/>
  <c r="N508" i="1" s="1"/>
  <c r="J508" i="1"/>
  <c r="J507" i="1"/>
  <c r="J504" i="1"/>
  <c r="J503" i="1"/>
  <c r="J502" i="1"/>
  <c r="J501" i="1"/>
  <c r="J498" i="1"/>
  <c r="J497" i="1"/>
  <c r="N496" i="1" s="1"/>
  <c r="J496" i="1"/>
  <c r="J495" i="1"/>
  <c r="J492" i="1"/>
  <c r="J491" i="1"/>
  <c r="J490" i="1"/>
  <c r="K490" i="1" s="1"/>
  <c r="J489" i="1"/>
  <c r="J486" i="1"/>
  <c r="J485" i="1"/>
  <c r="J484" i="1"/>
  <c r="K484" i="1" s="1"/>
  <c r="J483" i="1"/>
  <c r="J480" i="1"/>
  <c r="J479" i="1"/>
  <c r="N478" i="1" s="1"/>
  <c r="O478" i="1" s="1"/>
  <c r="J478" i="1"/>
  <c r="J477" i="1"/>
  <c r="J476" i="1"/>
  <c r="J475" i="1"/>
  <c r="J474" i="1"/>
  <c r="J471" i="1"/>
  <c r="J470" i="1"/>
  <c r="K470" i="1" s="1"/>
  <c r="J469" i="1"/>
  <c r="K469" i="1" s="1"/>
  <c r="J468" i="1"/>
  <c r="J465" i="1"/>
  <c r="J464" i="1"/>
  <c r="J463" i="1"/>
  <c r="K463" i="1" s="1"/>
  <c r="J462" i="1"/>
  <c r="J459" i="1"/>
  <c r="J458" i="1"/>
  <c r="N457" i="1" s="1"/>
  <c r="J457" i="1"/>
  <c r="J456" i="1"/>
  <c r="J453" i="1"/>
  <c r="J450" i="1"/>
  <c r="J447" i="1"/>
  <c r="J446" i="1"/>
  <c r="J445" i="1"/>
  <c r="K445" i="1" s="1"/>
  <c r="J444" i="1"/>
  <c r="J441" i="1"/>
  <c r="J440" i="1"/>
  <c r="N439" i="1" s="1"/>
  <c r="J439" i="1"/>
  <c r="J438" i="1"/>
  <c r="J435" i="1"/>
  <c r="J434" i="1"/>
  <c r="N433" i="1" s="1"/>
  <c r="J433" i="1"/>
  <c r="J432" i="1"/>
  <c r="J431" i="1"/>
  <c r="N430" i="1" s="1"/>
  <c r="J430" i="1"/>
  <c r="J429" i="1"/>
  <c r="J428" i="1"/>
  <c r="N427" i="1" s="1"/>
  <c r="J427" i="1"/>
  <c r="J426" i="1"/>
  <c r="J425" i="1"/>
  <c r="N424" i="1" s="1"/>
  <c r="J424" i="1"/>
  <c r="J423" i="1"/>
  <c r="J422" i="1"/>
  <c r="N421" i="1" s="1"/>
  <c r="J421" i="1"/>
  <c r="J420" i="1"/>
  <c r="J419" i="1"/>
  <c r="N418" i="1" s="1"/>
  <c r="J418" i="1"/>
  <c r="J417" i="1"/>
  <c r="J416" i="1"/>
  <c r="N415" i="1" s="1"/>
  <c r="J415" i="1"/>
  <c r="J414" i="1"/>
  <c r="J413" i="1"/>
  <c r="N412" i="1" s="1"/>
  <c r="J412" i="1"/>
  <c r="J411" i="1"/>
  <c r="J410" i="1"/>
  <c r="N409" i="1" s="1"/>
  <c r="J409" i="1"/>
  <c r="J408" i="1"/>
  <c r="J407" i="1"/>
  <c r="N406" i="1" s="1"/>
  <c r="J406" i="1"/>
  <c r="J405" i="1"/>
  <c r="J404" i="1"/>
  <c r="N403" i="1" s="1"/>
  <c r="J403" i="1"/>
  <c r="J402" i="1"/>
  <c r="J401" i="1"/>
  <c r="N400" i="1" s="1"/>
  <c r="J400" i="1"/>
  <c r="J399" i="1"/>
  <c r="J396" i="1"/>
  <c r="J395" i="1"/>
  <c r="J394" i="1"/>
  <c r="K394" i="1" s="1"/>
  <c r="J393" i="1"/>
  <c r="J390" i="1"/>
  <c r="J389" i="1"/>
  <c r="J388" i="1"/>
  <c r="K388" i="1" s="1"/>
  <c r="J387" i="1"/>
  <c r="J386" i="1"/>
  <c r="J385" i="1"/>
  <c r="K385" i="1" s="1"/>
  <c r="J384" i="1"/>
  <c r="J383" i="1"/>
  <c r="J382" i="1"/>
  <c r="K382" i="1" s="1"/>
  <c r="J381" i="1"/>
  <c r="J380" i="1"/>
  <c r="J379" i="1"/>
  <c r="K379" i="1" s="1"/>
  <c r="J378" i="1"/>
  <c r="J377" i="1"/>
  <c r="J376" i="1"/>
  <c r="K376" i="1" s="1"/>
  <c r="J375" i="1"/>
  <c r="J374" i="1"/>
  <c r="J373" i="1"/>
  <c r="K373" i="1" s="1"/>
  <c r="J372" i="1"/>
  <c r="J371" i="1"/>
  <c r="J370" i="1"/>
  <c r="K370" i="1" s="1"/>
  <c r="J369" i="1"/>
  <c r="J368" i="1"/>
  <c r="J367" i="1"/>
  <c r="K367" i="1" s="1"/>
  <c r="J366" i="1"/>
  <c r="J365" i="1"/>
  <c r="J364" i="1"/>
  <c r="K364" i="1" s="1"/>
  <c r="J363" i="1"/>
  <c r="J362" i="1"/>
  <c r="J361" i="1"/>
  <c r="K361" i="1" s="1"/>
  <c r="J360" i="1"/>
  <c r="J357" i="1"/>
  <c r="J356" i="1"/>
  <c r="N355" i="1" s="1"/>
  <c r="J355" i="1"/>
  <c r="J354" i="1"/>
  <c r="J351" i="1"/>
  <c r="J348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0" i="1"/>
  <c r="J329" i="1"/>
  <c r="N328" i="1" s="1"/>
  <c r="J328" i="1"/>
  <c r="J327" i="1"/>
  <c r="J324" i="1"/>
  <c r="J323" i="1"/>
  <c r="J322" i="1"/>
  <c r="K322" i="1" s="1"/>
  <c r="J321" i="1"/>
  <c r="J318" i="1"/>
  <c r="J317" i="1"/>
  <c r="J316" i="1"/>
  <c r="K316" i="1" s="1"/>
  <c r="J315" i="1"/>
  <c r="J311" i="1"/>
  <c r="N310" i="1" s="1"/>
  <c r="J310" i="1"/>
  <c r="J309" i="1"/>
  <c r="J308" i="1"/>
  <c r="J307" i="1"/>
  <c r="J306" i="1"/>
  <c r="J305" i="1"/>
  <c r="N304" i="1" s="1"/>
  <c r="J304" i="1"/>
  <c r="J303" i="1"/>
  <c r="J300" i="1"/>
  <c r="J299" i="1"/>
  <c r="K299" i="1" s="1"/>
  <c r="J298" i="1"/>
  <c r="K298" i="1" s="1"/>
  <c r="J297" i="1"/>
  <c r="J296" i="1"/>
  <c r="K296" i="1" s="1"/>
  <c r="J295" i="1"/>
  <c r="K295" i="1" s="1"/>
  <c r="J294" i="1"/>
  <c r="J291" i="1"/>
  <c r="J290" i="1"/>
  <c r="J289" i="1"/>
  <c r="K289" i="1" s="1"/>
  <c r="J288" i="1"/>
  <c r="J287" i="1"/>
  <c r="J286" i="1"/>
  <c r="K286" i="1" s="1"/>
  <c r="J285" i="1"/>
  <c r="J284" i="1"/>
  <c r="J283" i="1"/>
  <c r="K283" i="1" s="1"/>
  <c r="J282" i="1"/>
  <c r="J281" i="1"/>
  <c r="J280" i="1"/>
  <c r="K280" i="1" s="1"/>
  <c r="J279" i="1"/>
  <c r="J276" i="1"/>
  <c r="J275" i="1"/>
  <c r="J274" i="1"/>
  <c r="J273" i="1"/>
  <c r="J272" i="1"/>
  <c r="J271" i="1"/>
  <c r="J270" i="1"/>
  <c r="J269" i="1"/>
  <c r="J268" i="1"/>
  <c r="J267" i="1"/>
  <c r="J264" i="1"/>
  <c r="J261" i="1"/>
  <c r="J258" i="1"/>
  <c r="J257" i="1"/>
  <c r="J256" i="1"/>
  <c r="K256" i="1" s="1"/>
  <c r="J255" i="1"/>
  <c r="J252" i="1"/>
  <c r="J251" i="1"/>
  <c r="N250" i="1" s="1"/>
  <c r="J250" i="1"/>
  <c r="J249" i="1"/>
  <c r="J246" i="1"/>
  <c r="J245" i="1"/>
  <c r="N244" i="1" s="1"/>
  <c r="J244" i="1"/>
  <c r="J243" i="1"/>
  <c r="J242" i="1"/>
  <c r="N241" i="1" s="1"/>
  <c r="J241" i="1"/>
  <c r="J240" i="1"/>
  <c r="J237" i="1"/>
  <c r="J236" i="1"/>
  <c r="J235" i="1"/>
  <c r="K235" i="1" s="1"/>
  <c r="J234" i="1"/>
  <c r="J231" i="1"/>
  <c r="J230" i="1"/>
  <c r="N229" i="1" s="1"/>
  <c r="N230" i="1" s="1"/>
  <c r="J229" i="1"/>
  <c r="J228" i="1"/>
  <c r="J225" i="1"/>
  <c r="J224" i="1"/>
  <c r="J223" i="1"/>
  <c r="J222" i="1"/>
  <c r="J221" i="1"/>
  <c r="J220" i="1"/>
  <c r="J219" i="1"/>
  <c r="J218" i="1"/>
  <c r="J217" i="1"/>
  <c r="J216" i="1"/>
  <c r="J213" i="1"/>
  <c r="J212" i="1"/>
  <c r="J211" i="1"/>
  <c r="J210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4" i="1"/>
  <c r="J173" i="1"/>
  <c r="J172" i="1"/>
  <c r="J171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N151" i="1" s="1"/>
  <c r="O151" i="1" s="1"/>
  <c r="J154" i="1"/>
  <c r="J153" i="1"/>
  <c r="J147" i="1"/>
  <c r="J146" i="1"/>
  <c r="N145" i="1" s="1"/>
  <c r="J145" i="1"/>
  <c r="J144" i="1"/>
  <c r="J141" i="1"/>
  <c r="J138" i="1"/>
  <c r="J137" i="1"/>
  <c r="N136" i="1" s="1"/>
  <c r="O136" i="1" s="1"/>
  <c r="J136" i="1"/>
  <c r="J135" i="1"/>
  <c r="J134" i="1"/>
  <c r="N133" i="1" s="1"/>
  <c r="O133" i="1" s="1"/>
  <c r="J133" i="1"/>
  <c r="J132" i="1"/>
  <c r="J129" i="1"/>
  <c r="J128" i="1"/>
  <c r="N127" i="1" s="1"/>
  <c r="J127" i="1"/>
  <c r="J126" i="1"/>
  <c r="J123" i="1"/>
  <c r="J122" i="1"/>
  <c r="N121" i="1" s="1"/>
  <c r="J121" i="1"/>
  <c r="J120" i="1"/>
  <c r="J119" i="1"/>
  <c r="N118" i="1" s="1"/>
  <c r="J118" i="1"/>
  <c r="J117" i="1"/>
  <c r="J116" i="1"/>
  <c r="N115" i="1" s="1"/>
  <c r="J115" i="1"/>
  <c r="J114" i="1"/>
  <c r="J113" i="1"/>
  <c r="N112" i="1" s="1"/>
  <c r="J112" i="1"/>
  <c r="J111" i="1"/>
  <c r="J108" i="1"/>
  <c r="J107" i="1"/>
  <c r="J106" i="1"/>
  <c r="J102" i="1"/>
  <c r="J101" i="1"/>
  <c r="J100" i="1"/>
  <c r="J99" i="1"/>
  <c r="J96" i="1"/>
  <c r="J95" i="1"/>
  <c r="N94" i="1" s="1"/>
  <c r="J94" i="1"/>
  <c r="J93" i="1"/>
  <c r="J90" i="1"/>
  <c r="J89" i="1"/>
  <c r="N88" i="1" s="1"/>
  <c r="J88" i="1"/>
  <c r="J87" i="1"/>
  <c r="J86" i="1"/>
  <c r="N85" i="1" s="1"/>
  <c r="J85" i="1"/>
  <c r="J84" i="1"/>
  <c r="J83" i="1"/>
  <c r="N82" i="1" s="1"/>
  <c r="J82" i="1"/>
  <c r="J81" i="1"/>
  <c r="J80" i="1"/>
  <c r="J79" i="1"/>
  <c r="J78" i="1"/>
  <c r="J75" i="1"/>
  <c r="J72" i="1"/>
  <c r="J69" i="1"/>
  <c r="J66" i="1"/>
  <c r="J63" i="1"/>
  <c r="J60" i="1"/>
  <c r="J57" i="1"/>
  <c r="J56" i="1"/>
  <c r="N55" i="1" s="1"/>
  <c r="J55" i="1"/>
  <c r="J54" i="1"/>
  <c r="J53" i="1"/>
  <c r="N52" i="1" s="1"/>
  <c r="J52" i="1"/>
  <c r="J51" i="1"/>
  <c r="J47" i="1"/>
  <c r="N46" i="1" s="1"/>
  <c r="J46" i="1"/>
  <c r="J45" i="1"/>
  <c r="J44" i="1"/>
  <c r="N43" i="1" s="1"/>
  <c r="J43" i="1"/>
  <c r="J42" i="1"/>
  <c r="J41" i="1"/>
  <c r="N40" i="1" s="1"/>
  <c r="J40" i="1"/>
  <c r="J39" i="1"/>
  <c r="J38" i="1"/>
  <c r="N37" i="1" s="1"/>
  <c r="J37" i="1"/>
  <c r="J36" i="1"/>
  <c r="J35" i="1"/>
  <c r="N34" i="1" s="1"/>
  <c r="J34" i="1"/>
  <c r="J33" i="1"/>
  <c r="J32" i="1"/>
  <c r="N31" i="1" s="1"/>
  <c r="J31" i="1"/>
  <c r="J30" i="1"/>
  <c r="J29" i="1"/>
  <c r="N28" i="1" s="1"/>
  <c r="J28" i="1"/>
  <c r="J27" i="1"/>
  <c r="J26" i="1"/>
  <c r="N25" i="1" s="1"/>
  <c r="J25" i="1"/>
  <c r="J18" i="1"/>
  <c r="N1400" i="1" l="1"/>
  <c r="O1400" i="1" s="1"/>
  <c r="K1401" i="1"/>
  <c r="N262" i="1"/>
  <c r="O262" i="1" s="1"/>
  <c r="K263" i="1"/>
  <c r="N607" i="1"/>
  <c r="O607" i="1" s="1"/>
  <c r="K608" i="1"/>
  <c r="N451" i="1"/>
  <c r="K452" i="1"/>
  <c r="O451" i="1" s="1"/>
  <c r="O304" i="1"/>
  <c r="O307" i="1" s="1"/>
  <c r="N307" i="1"/>
  <c r="N311" i="1"/>
  <c r="O310" i="1"/>
  <c r="O311" i="1" s="1"/>
  <c r="N691" i="1"/>
  <c r="K692" i="1"/>
  <c r="O691" i="1" s="1"/>
  <c r="N775" i="1"/>
  <c r="K776" i="1"/>
  <c r="O775" i="1" s="1"/>
  <c r="N976" i="1"/>
  <c r="K977" i="1"/>
  <c r="N1058" i="1"/>
  <c r="O1058" i="1" s="1"/>
  <c r="K1059" i="1"/>
  <c r="N1238" i="1"/>
  <c r="K1239" i="1"/>
  <c r="N1313" i="1"/>
  <c r="K1314" i="1"/>
  <c r="N1460" i="1"/>
  <c r="O1460" i="1" s="1"/>
  <c r="K1461" i="1"/>
  <c r="N1696" i="1"/>
  <c r="K1697" i="1"/>
  <c r="O1696" i="1" s="1"/>
  <c r="N658" i="1"/>
  <c r="K1308" i="1"/>
  <c r="N1097" i="1"/>
  <c r="O1097" i="1" s="1"/>
  <c r="K1098" i="1"/>
  <c r="N700" i="1"/>
  <c r="K701" i="1"/>
  <c r="O700" i="1" s="1"/>
  <c r="N1040" i="1"/>
  <c r="O1040" i="1" s="1"/>
  <c r="K1041" i="1"/>
  <c r="N1067" i="1"/>
  <c r="O1067" i="1" s="1"/>
  <c r="K1068" i="1"/>
  <c r="N1085" i="1"/>
  <c r="O1085" i="1" s="1"/>
  <c r="K1086" i="1"/>
  <c r="N1127" i="1"/>
  <c r="O1127" i="1" s="1"/>
  <c r="K1128" i="1"/>
  <c r="N1681" i="1"/>
  <c r="K1682" i="1"/>
  <c r="O1681" i="1" s="1"/>
  <c r="K1706" i="1"/>
  <c r="N1732" i="1"/>
  <c r="K1733" i="1"/>
  <c r="N652" i="1"/>
  <c r="O652" i="1" s="1"/>
  <c r="K653" i="1"/>
  <c r="N1322" i="1"/>
  <c r="K1323" i="1"/>
  <c r="N631" i="1"/>
  <c r="O631" i="1" s="1"/>
  <c r="K632" i="1"/>
  <c r="N685" i="1"/>
  <c r="K686" i="1"/>
  <c r="O685" i="1" s="1"/>
  <c r="N709" i="1"/>
  <c r="O709" i="1" s="1"/>
  <c r="K710" i="1"/>
  <c r="N793" i="1"/>
  <c r="K794" i="1"/>
  <c r="N874" i="1"/>
  <c r="K875" i="1"/>
  <c r="N946" i="1"/>
  <c r="O946" i="1" s="1"/>
  <c r="K947" i="1"/>
  <c r="N970" i="1"/>
  <c r="K971" i="1"/>
  <c r="N1052" i="1"/>
  <c r="O1052" i="1" s="1"/>
  <c r="K1053" i="1"/>
  <c r="N1094" i="1"/>
  <c r="O1094" i="1" s="1"/>
  <c r="K1095" i="1"/>
  <c r="N1160" i="1"/>
  <c r="O1160" i="1"/>
  <c r="N1202" i="1"/>
  <c r="K1203" i="1"/>
  <c r="O1202" i="1" s="1"/>
  <c r="N1454" i="1"/>
  <c r="O1454" i="1" s="1"/>
  <c r="K1455" i="1"/>
  <c r="K1473" i="1"/>
  <c r="N1646" i="1"/>
  <c r="N1647" i="1" s="1"/>
  <c r="K1647" i="1"/>
  <c r="N1690" i="1"/>
  <c r="K1691" i="1"/>
  <c r="O1690" i="1" s="1"/>
  <c r="N1714" i="1"/>
  <c r="K1715" i="1"/>
  <c r="N622" i="1"/>
  <c r="O622" i="1" s="1"/>
  <c r="K623" i="1"/>
  <c r="N664" i="1"/>
  <c r="O664" i="1" s="1"/>
  <c r="K665" i="1"/>
  <c r="N676" i="1"/>
  <c r="K677" i="1"/>
  <c r="O676" i="1" s="1"/>
  <c r="N694" i="1"/>
  <c r="K695" i="1"/>
  <c r="O694" i="1" s="1"/>
  <c r="N982" i="1"/>
  <c r="K983" i="1"/>
  <c r="N1061" i="1"/>
  <c r="O1061" i="1" s="1"/>
  <c r="K1062" i="1"/>
  <c r="N1079" i="1"/>
  <c r="O1079" i="1" s="1"/>
  <c r="K1080" i="1"/>
  <c r="N1292" i="1"/>
  <c r="K1293" i="1"/>
  <c r="O1292" i="1" s="1"/>
  <c r="N1699" i="1"/>
  <c r="K1700" i="1"/>
  <c r="O1699" i="1" s="1"/>
  <c r="N1759" i="1"/>
  <c r="K1760" i="1"/>
  <c r="N490" i="1"/>
  <c r="K491" i="1"/>
  <c r="N703" i="1"/>
  <c r="K704" i="1"/>
  <c r="O703" i="1" s="1"/>
  <c r="N928" i="1"/>
  <c r="O928" i="1" s="1"/>
  <c r="K929" i="1"/>
  <c r="N1046" i="1"/>
  <c r="O1046" i="1" s="1"/>
  <c r="K1047" i="1"/>
  <c r="N1070" i="1"/>
  <c r="O1070" i="1" s="1"/>
  <c r="K1071" i="1"/>
  <c r="N1088" i="1"/>
  <c r="O1088" i="1" s="1"/>
  <c r="K1089" i="1"/>
  <c r="K1197" i="1"/>
  <c r="O1196" i="1" s="1"/>
  <c r="K1467" i="1"/>
  <c r="N1661" i="1"/>
  <c r="K1662" i="1"/>
  <c r="N1684" i="1"/>
  <c r="K1685" i="1"/>
  <c r="O1684" i="1" s="1"/>
  <c r="K1709" i="1"/>
  <c r="N1783" i="1"/>
  <c r="K1784" i="1"/>
  <c r="N643" i="1"/>
  <c r="N712" i="1"/>
  <c r="K713" i="1"/>
  <c r="O712" i="1" s="1"/>
  <c r="N973" i="1"/>
  <c r="K974" i="1"/>
  <c r="N1055" i="1"/>
  <c r="O1055" i="1" s="1"/>
  <c r="K1056" i="1"/>
  <c r="N1235" i="1"/>
  <c r="K1236" i="1"/>
  <c r="O1235" i="1" s="1"/>
  <c r="K1458" i="1"/>
  <c r="K1650" i="1"/>
  <c r="N1693" i="1"/>
  <c r="K1694" i="1"/>
  <c r="O1693" i="1" s="1"/>
  <c r="K1751" i="1"/>
  <c r="N538" i="1"/>
  <c r="O538" i="1" s="1"/>
  <c r="K539" i="1"/>
  <c r="N568" i="1"/>
  <c r="O568" i="1" s="1"/>
  <c r="K569" i="1"/>
  <c r="N679" i="1"/>
  <c r="K680" i="1"/>
  <c r="O679" i="1" s="1"/>
  <c r="N697" i="1"/>
  <c r="K698" i="1"/>
  <c r="O697" i="1" s="1"/>
  <c r="N868" i="1"/>
  <c r="K869" i="1"/>
  <c r="N1064" i="1"/>
  <c r="O1064" i="1" s="1"/>
  <c r="K1065" i="1"/>
  <c r="N1082" i="1"/>
  <c r="O1082" i="1" s="1"/>
  <c r="K1083" i="1"/>
  <c r="N1343" i="1"/>
  <c r="K1344" i="1"/>
  <c r="N1640" i="1"/>
  <c r="K1641" i="1"/>
  <c r="N1702" i="1"/>
  <c r="K1703" i="1"/>
  <c r="O1702" i="1" s="1"/>
  <c r="N688" i="1"/>
  <c r="K689" i="1"/>
  <c r="O688" i="1" s="1"/>
  <c r="K617" i="1"/>
  <c r="N628" i="1"/>
  <c r="O628" i="1" s="1"/>
  <c r="K629" i="1"/>
  <c r="K707" i="1"/>
  <c r="N1049" i="1"/>
  <c r="O1049" i="1" s="1"/>
  <c r="K1050" i="1"/>
  <c r="N1073" i="1"/>
  <c r="O1073" i="1" s="1"/>
  <c r="K1074" i="1"/>
  <c r="N1091" i="1"/>
  <c r="O1091" i="1" s="1"/>
  <c r="K1092" i="1"/>
  <c r="K1200" i="1"/>
  <c r="O1199" i="1" s="1"/>
  <c r="N1286" i="1"/>
  <c r="K1287" i="1"/>
  <c r="N1451" i="1"/>
  <c r="O1451" i="1" s="1"/>
  <c r="K1452" i="1"/>
  <c r="N1469" i="1"/>
  <c r="O1469" i="1" s="1"/>
  <c r="K1470" i="1"/>
  <c r="N1687" i="1"/>
  <c r="K1688" i="1"/>
  <c r="O1687" i="1" s="1"/>
  <c r="K1712" i="1"/>
  <c r="K1754" i="1"/>
  <c r="N1786" i="1"/>
  <c r="K1787" i="1"/>
  <c r="O268" i="1"/>
  <c r="N268" i="1"/>
  <c r="K287" i="1"/>
  <c r="K380" i="1"/>
  <c r="O469" i="1"/>
  <c r="N469" i="1"/>
  <c r="K365" i="1"/>
  <c r="N364" i="1"/>
  <c r="K389" i="1"/>
  <c r="O295" i="1"/>
  <c r="N295" i="1"/>
  <c r="K257" i="1"/>
  <c r="O280" i="1"/>
  <c r="N280" i="1"/>
  <c r="K374" i="1"/>
  <c r="N445" i="1"/>
  <c r="K446" i="1"/>
  <c r="K317" i="1"/>
  <c r="N316" i="1"/>
  <c r="N235" i="1"/>
  <c r="K236" i="1"/>
  <c r="O271" i="1"/>
  <c r="N271" i="1"/>
  <c r="K290" i="1"/>
  <c r="K323" i="1"/>
  <c r="N322" i="1"/>
  <c r="K383" i="1"/>
  <c r="K485" i="1"/>
  <c r="N484" i="1"/>
  <c r="K371" i="1"/>
  <c r="K368" i="1"/>
  <c r="O367" i="1" s="1"/>
  <c r="N367" i="1"/>
  <c r="K464" i="1"/>
  <c r="K377" i="1"/>
  <c r="K395" i="1"/>
  <c r="N394" i="1"/>
  <c r="K284" i="1"/>
  <c r="N274" i="1"/>
  <c r="O274" i="1"/>
  <c r="K362" i="1"/>
  <c r="N361" i="1"/>
  <c r="K386" i="1"/>
</calcChain>
</file>

<file path=xl/sharedStrings.xml><?xml version="1.0" encoding="utf-8"?>
<sst xmlns="http://schemas.openxmlformats.org/spreadsheetml/2006/main" count="7419" uniqueCount="1288">
  <si>
    <t>Субъект баланса</t>
  </si>
  <si>
    <t>Всего по региону</t>
  </si>
  <si>
    <t>Всего - МУП "Коммунсервис" | 4315002545 | 431501001 |  | Производство (подъём / добыча) воды :: Транспортировка воды :: Сбыт (распределение) воды | нет | УСН | 0</t>
  </si>
  <si>
    <t>Лебяжский / Лебяжский / 33521000</t>
  </si>
  <si>
    <t>Всего - ООО "Лес" | 4300001154 | 430001001 |  | Производство (подъём / добыча) воды :: Очистка воды :: Транспортировка воды :: Сбыт (распределение) воды | нет | УСН | 0</t>
  </si>
  <si>
    <t>Немский / Немский / 33526000</t>
  </si>
  <si>
    <t>Всего - МУП "Коммунальщик" | 4311002760 | 431101001 |  | Производство (подъём / добыча) воды :: Очистка воды :: Транспортировка воды :: Сбыт (распределение) воды | нет | УСН | 0</t>
  </si>
  <si>
    <t>Кикнурский / Кикнурский / 33516000</t>
  </si>
  <si>
    <t>Всего - администрация МО Арбажский МО Кировской область | 4301002376 | 430101001 |  | Производство (подъём / добыча) воды :: Транспортировка воды :: Сбыт (распределение) воды | нет | УСН | 0</t>
  </si>
  <si>
    <t>Арбажский / Арбажский / 33502000</t>
  </si>
  <si>
    <t>Всего - ООО "Комфорт" | 4301002295 | 430101001 |  | Производство (подъём / добыча) воды :: Транспортировка воды :: Сбыт (распределение) воды | да | УСН | 0</t>
  </si>
  <si>
    <t>Всего - СПК колхоз "Рассвет" | 4301001502 | 430101001 |  | Производство (подъём / добыча) воды :: Транспортировка воды :: Сбыт (распределение) воды | нет | ОСН | 20</t>
  </si>
  <si>
    <t>Всего - ООО «Нагорские коммунальные системы» | 4319000362 | 431901001 |  | Производство (подъём / добыча) воды :: Транспортировка воды :: Сбыт (распределение) воды | нет | УСН | 0</t>
  </si>
  <si>
    <t>Нагорский муниципальный район / Поселок Нагорск / 33625151</t>
  </si>
  <si>
    <t>Нагорский муниципальный район / Мулинское / 33625428</t>
  </si>
  <si>
    <t>Нагорский муниципальный район / Чеглаковское / 33625432</t>
  </si>
  <si>
    <t>Нагорский муниципальный район / Синегорское / 33625444</t>
  </si>
  <si>
    <t>Всего - Администрация Мурашинского муниципального округа | 4318004847 | 431801001 |  | Производство (подъём / добыча) воды :: Транспортировка воды :: Сбыт (распределение) воды | нет | ОСН | 0</t>
  </si>
  <si>
    <t>Мурашинский / Мурашинский / 33524000</t>
  </si>
  <si>
    <t>Всего - ООО "Аквасервис" | 4300000055 | 430001001 |  | Производство (подъём / добыча) воды :: Очистка воды :: Транспортировка воды :: Сбыт (распределение) воды | нет | УСН | 0</t>
  </si>
  <si>
    <t>Всего - ООО "Мурашинские коммунальные системы Плюс" | 4318004702 | 431801001 |  | Производство (подъём / добыча) воды :: Очистка воды :: Транспортировка воды :: Сбыт (распределение) воды | нет | УСН | 0</t>
  </si>
  <si>
    <t>Всего - ООО "Алмаз" | 4305006082 | 430501001 |  | Производство (подъём / добыча) воды :: Транспортировка воды :: Сбыт (распределение) воды | нет | УСН | 0</t>
  </si>
  <si>
    <t>Верхнекамский / Верхнекамский / 33507000</t>
  </si>
  <si>
    <t>Всего - ООО "Альянс" | 4300001098 | 430001001 |  | Производство (подъём / добыча) воды :: Транспортировка воды :: Сбыт (распределение) воды | да | УСН | 0</t>
  </si>
  <si>
    <t>Всего - ООО "Дана" | 4305006124 | 430501001 |  | Производство (подъём / добыча) воды :: Транспортировка воды :: Сбыт (распределение) воды | нет | УСН | 0</t>
  </si>
  <si>
    <t>Всего - ООО "ЖКХ Эксперт" | 4305005748 | 434501001 |  | Производство (подъём / добыча) воды :: Транспортировка воды :: Сбыт (распределение) воды | да | УСН | 0</t>
  </si>
  <si>
    <t>Всего - Тужинское МУП "Коммунальщик" | 4332002584 | 433201001 |  | Производство (подъём / добыча) воды :: Транспортировка воды :: Сбыт (распределение) воды | нет | УСН | 0</t>
  </si>
  <si>
    <t>Тужинский муниципальный район / Поселок Тужа / 33638151</t>
  </si>
  <si>
    <t>Тужинский муниципальный район / Грековское / 33638416</t>
  </si>
  <si>
    <t>Тужинский муниципальный район / Михайловское / 33638428</t>
  </si>
  <si>
    <t>Тужинский муниципальный район / Ныровское / 33638436</t>
  </si>
  <si>
    <t>Тужинский муниципальный район / Пачинское / 33638440</t>
  </si>
  <si>
    <t>Всего - ООО "Кильмезьводоканал" | 4310004203 | 431001001 |  | Производство (подъём / добыча) воды :: Транспортировка воды :: Сбыт (распределение) воды | да | УСН | 0</t>
  </si>
  <si>
    <t>Кильмезский муниципальный район / Поселок Кильмезь / 33617151</t>
  </si>
  <si>
    <t>Всего - МКП «Универсал» Кильмезского района Кировской области | 4321007238 | 432101001 |  | Производство (подъём / добыча) воды :: Транспортировка воды :: Сбыт (распределение) воды | нет | УСН | 0</t>
  </si>
  <si>
    <t>Кильмезский муниципальный район / Большепорекское / 33617440</t>
  </si>
  <si>
    <t>Кильмезский муниципальный район / Бурашевское / 33617404</t>
  </si>
  <si>
    <t>Кильмезский муниципальный район / Вихаревское / 33617408</t>
  </si>
  <si>
    <t>Кильмезский муниципальный район / Дамаскинское / 33617412</t>
  </si>
  <si>
    <t>Кильмезский муниципальный район / Зимнякское / 33617418</t>
  </si>
  <si>
    <t>Кильмезский муниципальный район / Малокильмезское / 33617424</t>
  </si>
  <si>
    <t>Кильмезский муниципальный район / Моторское / 33617428</t>
  </si>
  <si>
    <t>Кильмезский муниципальный район / Паскинское / 33617436</t>
  </si>
  <si>
    <t>Кильмезский муниципальный район / Рыбно-Ватажское / 33617444</t>
  </si>
  <si>
    <t>Кильмезский муниципальный район / Селинское / 33617448</t>
  </si>
  <si>
    <t>Всего - МКУ "Управление жилищно-коммунального хозяйства п. Речной" | 4323004916 | 432301001 |  | Производство (подъём / добыча) воды :: Транспортировка воды :: Сбыт (распределение) воды | нет | УСН | 0</t>
  </si>
  <si>
    <t>Опаринский / Опаринский / 33529000</t>
  </si>
  <si>
    <t>Всего - МУП "Опаринское" | 4323010229 | 432301001 |  | Производство (подъём / добыча) воды :: Транспортировка воды :: Сбыт (распределение) воды | нет | УСН | 0</t>
  </si>
  <si>
    <t>Всего - Администрация Унинского муниципального округа Кировской области | 4333004538 | 433301001 |  | Производство (подъём / добыча) воды :: Транспортировка воды :: Сбыт (распределение) воды | нет | УСН | 0</t>
  </si>
  <si>
    <t>Унинский / Унинский / 33540000</t>
  </si>
  <si>
    <t>Всего - ООО «Родник» | 4333004489 | 433301001 |  | Производство (подъём / добыча) воды :: Транспортировка воды :: Сбыт (распределение) воды | да | УСН | 20</t>
  </si>
  <si>
    <t>Всего - МКП "Жилищно-коммунальное хозяйство" Богородского района Кировской области | 4304002279 | 430401001 |  | Производство (подъём / добыча) воды :: Транспортировка воды :: Сбыт (распределение) воды | нет | УСН | 0</t>
  </si>
  <si>
    <t>Богородский / Богородский / 33506000</t>
  </si>
  <si>
    <t>Всего - ООО "Стимул" | 4304001500 | 430401001 |  | Производство (подъём / добыча) воды :: Транспортировка воды :: Сбыт (распределение) воды | да | УСН | 0</t>
  </si>
  <si>
    <t>Всего - ООО "Восток" | 4322010635 | 432201001 |  | Производство (подъём / добыча) воды :: Очистка воды :: Транспортировка воды :: Сбыт (распределение) воды | нет | ОСН | 20</t>
  </si>
  <si>
    <t>Омутнинский муниципальный район / Поселок Восточный / 33628155</t>
  </si>
  <si>
    <t>Всего - ФКУ ИК-1 УФСИН России по Кировской области | 4322005233 | 432201001 |  | Очистка воды :: Транспортировка воды :: Сбыт (распределение) воды | нет | ОСН | 0</t>
  </si>
  <si>
    <t>Омутнинский муниципальный район / Поселок Песковка / 33628162</t>
  </si>
  <si>
    <t>Всего - МУП ЖКХ "Водоканал" | 4322007696 | 432201001 |  | Производство (подъём / добыча) воды :: Очистка воды :: Транспортировка воды :: Сбыт (распределение) воды :: Подвоз воды | нет | УСН | 5</t>
  </si>
  <si>
    <t>Омутнинский муниципальный район / Город Омутнинск / 33628101</t>
  </si>
  <si>
    <t>Омутнинский муниципальный район / Вятское / 33628412</t>
  </si>
  <si>
    <t>Омутнинский муниципальный район / Белореченское / 33628410</t>
  </si>
  <si>
    <t>Всего - МУП ЖКХ Омутнинского района | 4322000404 | 432201001 |  | Производство (подъём / добыча) воды :: Транспортировка воды :: Сбыт (распределение) воды :: Подвоз воды | нет | ОСН | 20</t>
  </si>
  <si>
    <t>Омутнинский муниципальный район / Леснополянское / 33628424</t>
  </si>
  <si>
    <t>Омутнинский муниципальный район / Залазнинское / 33628420</t>
  </si>
  <si>
    <t>Омутнинский муниципальный район / Чернохолуницкое / 33628430</t>
  </si>
  <si>
    <t>Омутнинский муниципальный район / Шахровское / 33628432</t>
  </si>
  <si>
    <t>Всего - МУП ЖКХ "Песковский коммунальник" | 4322006886 | 432201001 |  | Производство (подъём / добыча) воды :: Транспортировка воды :: Сбыт (распределение) воды :: Подвоз воды | нет | УСН | 5</t>
  </si>
  <si>
    <t>Всего - МКП ЖКХ пгт. Афанасьево | 4302003020 | 430201001 |  | Производство (подъём / добыча) воды :: Транспортировка воды :: Сбыт (распределение) воды | нет | УСН | 0</t>
  </si>
  <si>
    <t>Афанасьевский / Афанасьевский / 33503000</t>
  </si>
  <si>
    <t>Всего - СПК колхоз "Большевик" | 4331000577 | 433101001 |  | Производство (подъём / добыча) воды :: Транспортировка воды :: Сбыт (распределение) воды | нет | ОСН | 20</t>
  </si>
  <si>
    <t>Сунский муниципальный район / Большевитское / 33637428</t>
  </si>
  <si>
    <t>Всего - ООО "Сунский" | 4331002750 | 433101001 |  | Производство (подъём / добыча) воды :: Транспортировка воды :: Сбыт (распределение) воды | нет | ОСН | 20</t>
  </si>
  <si>
    <t>Сунский муниципальный район / Кокуйское / 33637406</t>
  </si>
  <si>
    <t>Всего - ООО "ЭнергоСервис" | 4331002207 | 433101001 |  | Производство (подъём / добыча) воды :: Транспортировка воды :: Сбыт (распределение) воды | нет | УСН | 0</t>
  </si>
  <si>
    <t>Сунский муниципальный район / Поселок Суна / 33637151</t>
  </si>
  <si>
    <t>Всего - администрация Шабалинского района Кировской области | 4337000140 | 433701001 |  | Производство (подъём / добыча) воды :: Очистка воды :: Транспортировка воды :: Сбыт (распределение) воды | нет | УСН | 0</t>
  </si>
  <si>
    <t>Шабалинский муниципальный район / Высокораменское / 33647412</t>
  </si>
  <si>
    <t>Шабалинский муниципальный район / Гостовское / 33647416</t>
  </si>
  <si>
    <t>Шабалинский муниципальный район / Черновское / 33647474</t>
  </si>
  <si>
    <t>Шабалинский муниципальный район / Новотроицкое / 33647448</t>
  </si>
  <si>
    <t>Всего - Северная Дирекция по тепловодоснабжению структурное подразделение Центральной дирекции по тепловодоснабжению - филиала ОАО "РЖД" | 7708503727 | 760445028 |  | Производство (подъём / добыча) воды :: Транспортировка воды :: Сбыт (распределение) воды | нет | ОСН | 20</t>
  </si>
  <si>
    <t>Шабалинский муниципальный район / Поселок Ленинское / 33647151</t>
  </si>
  <si>
    <t>Всего - ООО "Шабалинское ЖКХ" | 4337004987 | 433701001 |  | Производство (подъём / добыча) воды :: Транспортировка воды :: Сбыт (распределение) воды | нет | УСН | 0</t>
  </si>
  <si>
    <t>Всего - МУП "Водоканал" | 4339008240 | 433901001 |  | Производство (подъём / добыча) воды :: Транспортировка воды :: Сбыт (распределение) воды | нет | УСН | 5</t>
  </si>
  <si>
    <t>Яранский муниципальный район / Город Яранск / 33650101</t>
  </si>
  <si>
    <t>Яранский муниципальный район / Опытнопольское / 33650452</t>
  </si>
  <si>
    <t>Яранский муниципальный район / Никольское / 33650440</t>
  </si>
  <si>
    <t>Яранский муниципальный район / Кугушерское / 33650426</t>
  </si>
  <si>
    <t>Яранский муниципальный район / Никулятское / 33650448</t>
  </si>
  <si>
    <t>Яранский муниципальный район / Кугальское / 33650424</t>
  </si>
  <si>
    <t>Яранский муниципальный район / Салобелякское / 33650468</t>
  </si>
  <si>
    <t>Яранский муниципальный район / Сердежское / 33650472</t>
  </si>
  <si>
    <t>Яранский муниципальный район / Шкаланское / 33650480</t>
  </si>
  <si>
    <t>Яранский муниципальный район / Знаменское / 33650412</t>
  </si>
  <si>
    <t>Всего - ООО «Возрождение» | 4339010224 | 433901001 |  | Производство (подъём / добыча) воды :: Транспортировка воды :: Сбыт (распределение) воды | нет | ОСН | 20</t>
  </si>
  <si>
    <t>Всего - МУП на праве хозяйственного ведения "Водосток" | 4300000930 | 430001001 |  | Производство (подъём / добыча) воды :: Транспортировка воды :: Сбыт (распределение) воды | нет | УСН | 0</t>
  </si>
  <si>
    <t>Малмыжский муниципальный район / Арыкское / 33623408</t>
  </si>
  <si>
    <t>Малмыжский муниципальный район / Мелетское / 33623440</t>
  </si>
  <si>
    <t>Малмыжский муниципальный район / Савальское / 33623464</t>
  </si>
  <si>
    <t>Малмыжский муниципальный район / Аджимское / 33623404</t>
  </si>
  <si>
    <t>Малмыжский муниципальный район / Большекитякское / 33623412</t>
  </si>
  <si>
    <t>Малмыжский муниципальный район / Тат-Верх-Гоньбинское / 33623476</t>
  </si>
  <si>
    <t>Малмыжский муниципальный район / Плотбищенское / 33623448</t>
  </si>
  <si>
    <t>Малмыжский муниципальный район / Ральниковское / 33623456</t>
  </si>
  <si>
    <t>Малмыжский муниципальный район / Рожкинское / 33623460</t>
  </si>
  <si>
    <t>Малмыжский муниципальный район / Калининское / 33623428</t>
  </si>
  <si>
    <t>Малмыжский муниципальный район / Мари-Малмыжское / 33623436</t>
  </si>
  <si>
    <t>Всего - ООО "ЖКХ" г. Малмыж | 4317005196 | 431701001 |  | Производство (подъём / добыча) воды :: Транспортировка воды :: Сбыт (распределение) воды | да | УСН | 0</t>
  </si>
  <si>
    <t>Малмыжский муниципальный район / Город Малмыж / 33623101</t>
  </si>
  <si>
    <t>Всего - СПК сельскохозяйственный артель-колхоз "Зерновой" | 4317000800 | 431701001 |  | Производство (подъём / добыча) воды :: Транспортировка воды :: Сбыт (распределение) воды | нет | ОСН | 20</t>
  </si>
  <si>
    <t>Малмыжский муниципальный район / Староирюкское / 33623470</t>
  </si>
  <si>
    <t>Всего - ИП Заболотских А. В. | 431700046845 | отсутствует |  | Производство (подъём / добыча) воды | нет | УСН | 0</t>
  </si>
  <si>
    <t>Всего - КОГБУСО «Малмыжский дом-интернат» | 4317001900 | 431701001 |  | Производство (подъём / добыча) воды :: Транспортировка воды :: Сбыт (распределение) воды | нет | УСН | 0</t>
  </si>
  <si>
    <t>Всего - АО "Малмыжский завод по ремонту диз.двигателей" | 4317000543 | 431701001 |  | Производство (подъём / добыча) воды :: Транспортировка воды :: Сбыт (распределение) воды | нет | ОСН | 20</t>
  </si>
  <si>
    <t>Всего - МП "Горводоканал" | 4342003643 | 434201001 |  | Производство (подъём / добыча) воды :: Транспортировка воды :: Сбыт (распределение) воды | да | УСН | 5</t>
  </si>
  <si>
    <t>Котельнич / Котельнич / 33710000</t>
  </si>
  <si>
    <t>Всего - администрация Фаленского муниципального округа Кировской области | 4335004300 | 433501001 |  | Производство (подъём / добыча) воды :: Транспортировка воды :: Сбыт (распределение) воды | нет | УСН | 0</t>
  </si>
  <si>
    <t>Фаленский / Фаленский / 33543000</t>
  </si>
  <si>
    <t>Всего - СПК Колхоз им.Ленина | 4335000264 | 433501001 |  | Производство (подъём / добыча) воды :: Транспортировка воды :: Сбыт (распределение) воды | нет | ОСН | 20</t>
  </si>
  <si>
    <t>Всего - СПК колхоз им.Свердлова | 4335000289 | 433501001 |  | Производство (подъём / добыча) воды :: Транспортировка воды :: Сбыт (распределение) воды | нет | ОСН | 20</t>
  </si>
  <si>
    <t>Всего - СПК колхоз "Нагорский" | 4335000338 | 433501001 |  | Производство (подъём / добыча) воды :: Транспортировка воды :: Сбыт (распределение) воды | нет | УСН | 0</t>
  </si>
  <si>
    <t>Всего - СПК колхоз "Поломский" | 4335000296 | 433501001 |  | Производство (подъём / добыча) воды :: Транспортировка воды :: Сбыт (распределение) воды | нет | УСН | 0</t>
  </si>
  <si>
    <t>Всего - ООО «Фаленский водоканал» | 4335004011 | 433501001 |  | Производство (подъём / добыча) воды :: Транспортировка воды :: Сбыт (распределение) воды | нет | УСН | 0</t>
  </si>
  <si>
    <t>Всего - МУП Гарант | 4308004421 | 430801001 |  | Производство (подъём / добыча) воды :: Транспортировка воды :: Сбыт (распределение) воды | нет | УСН | 0</t>
  </si>
  <si>
    <t>Даровской муниципальный район / Поселок Даровской / 33612151</t>
  </si>
  <si>
    <t>Даровской муниципальный район / Верховонданское / 33612412</t>
  </si>
  <si>
    <t>Даровской муниципальный район / Вонданское / 33612416</t>
  </si>
  <si>
    <t>Даровской муниципальный район / Кобрское / 33612432</t>
  </si>
  <si>
    <t>Даровской муниципальный район / Лузянское / 33612440</t>
  </si>
  <si>
    <t>Даровской муниципальный район / Пиксурское / 33612408</t>
  </si>
  <si>
    <t>Всего - СПК колхоз "Заря" | 4308000378 | 430801001 |  | Производство (подъём / добыча) воды :: Транспортировка воды :: Сбыт (распределение) воды | нет | ОСН | 20</t>
  </si>
  <si>
    <t>Всего - МУП Родник | 4336004007 | 433601001 |  | Производство (подъём / добыча) воды :: Транспортировка воды :: Сбыт (распределение) воды | нет | УСН | 0</t>
  </si>
  <si>
    <t>Орловский муниципальный район / Орловское сельское поселение / 33645420</t>
  </si>
  <si>
    <t>Всего - ООО "Орловский водоканал" | 4336002521 | 433601001 |  | Производство (подъём / добыча) воды :: Транспортировка воды :: Сбыт (распределение) воды | да | УСН | 0</t>
  </si>
  <si>
    <t>Орловский муниципальный район / Орловское городское поселение / 33645101</t>
  </si>
  <si>
    <t>Всего - СХЗАО "Тохтинское" | 4336001694 | 433601001 |  | Производство (подъём / добыча) воды :: Транспортировка воды :: Сбыт (распределение) воды | нет | ОСН | 20</t>
  </si>
  <si>
    <t>Всего - ООО "Инвест-Н" | 7707793413 | 770101001 |  | Производство (подъём / добыча) воды :: Транспортировка воды :: Сбыт (распределение) воды | нет | УСН | 0</t>
  </si>
  <si>
    <t>Подосиновский муниципальный район / Демьяновское городское поселение / 33632154</t>
  </si>
  <si>
    <t>Всего - КОГКУСО "Подосиновский дом-интернат" | 4326001695 | 432601001 |  | Производство (подъём / добыча) воды :: Транспортировка воды :: Сбыт (распределение) воды | нет | УСН | 0</t>
  </si>
  <si>
    <t>Подосиновский муниципальный район / Подосиновское городское поселение / 33632151</t>
  </si>
  <si>
    <t>Всего - ООО "Тепловик" | 4326009574 | 432601001 |  | Производство (подъём / добыча) воды :: Транспортировка воды :: Сбыт (распределение) воды | нет | УСН | 0</t>
  </si>
  <si>
    <t>Подосиновский муниципальный район / Пинюгское городское поселение / 33632157</t>
  </si>
  <si>
    <t>Подосиновский муниципальный район / Яхреньгское / 33632440</t>
  </si>
  <si>
    <t>Всего - ООО "Хорошая Вода" | 9701134320 | 770101001 |  | Производство (подъём / добыча) воды :: Очистка воды :: Транспортировка воды :: Сбыт (распределение) воды | нет | ОСН | 20</t>
  </si>
  <si>
    <t>Всего - ООО "Водоканал" | 4307015614 | 430701001 |  | Производство (подъём / добыча) воды :: Очистка воды :: Транспортировка воды :: Сбыт (распределение) воды | да | УСН | 5</t>
  </si>
  <si>
    <t>Вятские Поляны / Вятские Поляны / 33704000</t>
  </si>
  <si>
    <t>Всего - АО "Вятско-Полянская птицефабрика" | 4307003680 | 430701001 |  | Производство (подъём / добыча) воды :: Транспортировка воды :: Сбыт (распределение) воды | нет | ОСН | 20</t>
  </si>
  <si>
    <t>Всего - ООО "ВВКС" г. Кирово-Чепецка | 4312153088 | 431201001 |  | Производство (подъём / добыча) воды :: Очистка воды :: Транспортировка воды :: Сбыт (распределение) воды | да | ОСН | 20</t>
  </si>
  <si>
    <t>Кирово-Чепецк / Кирово-Чепецк / 33707000</t>
  </si>
  <si>
    <t>Кирово-Чепецкий муниципальный район / Чепецкое / 33618448</t>
  </si>
  <si>
    <t>Советский муниципальный район / Город Советск / 33636101</t>
  </si>
  <si>
    <t>Всего - ООО "ЭСО КЧХК" | 4312128123 | 431201001 |  | Производство (подъём / добыча) воды :: Транспортировка воды :: Сбыт (распределение) воды | нет | ОСН | 20</t>
  </si>
  <si>
    <t>Всего - АО "Красный якорь" | 4343004720 | 771701001 |  | Производство (подъём / добыча) воды :: Транспортировка воды :: Сбыт (распределение) воды | нет | ОСН | 20</t>
  </si>
  <si>
    <t>Слободской / Слободской / 33713000</t>
  </si>
  <si>
    <t>Всего - АО "Слободской машиностроительный завод" | 4329000080 | 432901001 |  | Производство (подъём / добыча) воды :: Транспортировка воды :: Сбыт (распределение) воды | нет | ОСН | 20</t>
  </si>
  <si>
    <t>Всего - ООО "ВКХ г. Слободского" | 4329020015 | 432901001 |  | Производство (подъём / добыча) воды :: Транспортировка воды :: Сбыт (распределение) воды | да | ОСН | 20</t>
  </si>
  <si>
    <t>Всего - ООО "Газтехсервис" | 4307009280 | 430701001 |  | Производство (подъём / добыча) воды :: Транспортировка воды :: Сбыт (распределение) воды | да | УСН | 0</t>
  </si>
  <si>
    <t>Вятскополянский муниципальный район / Среднешунское / 33610424</t>
  </si>
  <si>
    <t>Всего - МУП "Краснополянский водоканал" | 4307008409 | 430701001 |  | Производство (подъём / добыча) воды :: Транспортировка воды :: Сбыт (распределение) воды | нет | УСН | 5</t>
  </si>
  <si>
    <t>Вятскополянский муниципальный район / Поселок Красная Поляна / 33610154</t>
  </si>
  <si>
    <t>Всего - МКП "Коммунальные системы" | 4307012010 | 430701001 |  | Производство (подъём / добыча) воды :: Транспортировка воды :: Сбыт (распределение) воды | нет | УСН | 5</t>
  </si>
  <si>
    <t>Вятскополянский муниципальный район / Ершовское / 33610406</t>
  </si>
  <si>
    <t>Вятскополянский муниципальный район / Кулыжское / 33610408</t>
  </si>
  <si>
    <t>Вятскополянский муниципальный район / Новобурецкое / 33610410</t>
  </si>
  <si>
    <t>Вятскополянский муниципальный район / Старопинигерское / 33610426</t>
  </si>
  <si>
    <t>Вятскополянский муниципальный район / Чекашевское / 33610432</t>
  </si>
  <si>
    <t>Вятскополянский муниципальный район / Усть-Люгинское / 33610428</t>
  </si>
  <si>
    <t>Вятскополянский муниципальный район / Слудское / 33610416</t>
  </si>
  <si>
    <t>Вятскополянский муниципальный район / Среднетойменское / 33610420</t>
  </si>
  <si>
    <t>Вятскополянский муниципальный район / Гремячевское / 33610404</t>
  </si>
  <si>
    <t>Вятскополянский муниципальный район / Омгинское / 33610412</t>
  </si>
  <si>
    <t>Всего - ООО "Сосновский Водоканал" | 4307008247 | 430701001 |  | Производство (подъём / добыча) воды :: Транспортировка воды :: Сбыт (распределение) воды | нет | УСН | 0</t>
  </si>
  <si>
    <t>Вятскополянский муниципальный район / Город Сосновка / 33610104</t>
  </si>
  <si>
    <t>Всего - Муниципальное учреждение адмнистрация Лазаревского сельского поселения Уржумского района | 4334006584 | 433401001 |  | Производство (подъём / добыча) воды :: Транспортировка воды :: Сбыт (распределение) воды | нет | УСН | 0</t>
  </si>
  <si>
    <t>Уржумский муниципальный район / Лазаревское / 33641432</t>
  </si>
  <si>
    <t>Всего - МУ администрация Петровского сельского поселения Уржумского района Кировской области | 4334006658 | 433401001 |  | Производство (подъём / добыча) воды :: Очистка воды :: Транспортировка воды :: Сбыт (распределение) воды | нет | ОСН | 0</t>
  </si>
  <si>
    <t>Уржумский муниципальный район / Петровское / 33641452</t>
  </si>
  <si>
    <t>Всего - МУП "Уржумские коммунальные системы" | 4334009899 | 433401001 |  | Производство (подъём / добыча) воды :: Очистка воды :: Транспортировка воды | нет | УСН | 0</t>
  </si>
  <si>
    <t>Уржумский муниципальный район / Байсинское / 33641408</t>
  </si>
  <si>
    <t>Уржумский муниципальный район / Большеройское / 33641416</t>
  </si>
  <si>
    <t>Уржумский муниципальный район / Буйское / 33641420</t>
  </si>
  <si>
    <t>Уржумский муниципальный район / Донауровское / 33641480</t>
  </si>
  <si>
    <t>Уржумский муниципальный район / Лопьяльское / 33641440</t>
  </si>
  <si>
    <t>Уржумский муниципальный район / Рублевское / 33641464</t>
  </si>
  <si>
    <t>Уржумский муниципальный район / Савиновское / 33641476</t>
  </si>
  <si>
    <t>Уржумский муниципальный район / Уржумское / 33641496</t>
  </si>
  <si>
    <t>Уржумский муниципальный район / Шурминское / 33641492</t>
  </si>
  <si>
    <t>Уржумский муниципальный район / Город Уржум / 33641101</t>
  </si>
  <si>
    <t>Всего - МУХ КП ЖКХ "Водолей" | 4334008165 | 433401001 |  | Производство (подъём / добыча) воды :: Транспортировка воды :: Сбыт (распределение) воды | нет | УСН | 0</t>
  </si>
  <si>
    <t>Уржумский муниципальный район / Русско-Турекское / 33641472</t>
  </si>
  <si>
    <t>Всего - ООО им.Кирова | 4334008630 | 433401001 |  | Производство (подъём / добыча) воды :: Транспортировка воды :: Сбыт (распределение) воды | нет | ОСН | 20</t>
  </si>
  <si>
    <t>Всего - ООО "Надежда-хлеб НА" | 4334008408 | 433401001 |  | Производство (подъём / добыча) воды :: Транспортировка воды :: Сбыт (распределение) воды | нет | ОСН | 20</t>
  </si>
  <si>
    <t>Всего - ООО "Пригородное" | 4334006224 | 433401001 |  | Производство (подъём / добыча) воды :: Транспортировка воды :: Сбыт (распределение) воды | нет | ОСН | 20</t>
  </si>
  <si>
    <t>Всего - ООО "Рассвет" | 4334007348 | 433401001 |  | Производство (подъём / добыча) воды :: Транспортировка воды :: Сбыт (распределение) воды | нет | ОСН | 20</t>
  </si>
  <si>
    <t>Всего - ООО "Родник" | 4334009056 | 433401001 |  | Производство (подъём / добыча) воды :: Сбыт (распределение) воды | нет | УСН | 0</t>
  </si>
  <si>
    <t>Всего - Администрация Свечинского муниципального округа Кировской области | 4328003320 | 432801001 |  | Производство (подъём / добыча) воды :: Транспортировка воды :: Сбыт (распределение) воды | нет | УСН | 0</t>
  </si>
  <si>
    <t>Свечинский / Свечинский / 33534000</t>
  </si>
  <si>
    <t>Всего - ООО "КаринторфТеплоСеть" | 4312153779 | 431201001 |  | Производство (подъём / добыча) воды :: Транспортировка воды :: Сбыт (распределение) воды | да | УСН | 0</t>
  </si>
  <si>
    <t>Всего - МУП "Коммунальное хозяйство" | 4303006760 | 430301001 |  | Производство (подъём / добыча) воды :: Транспортировка воды :: Сбыт (распределение) воды | нет | УСН | 0</t>
  </si>
  <si>
    <t>Белохолуницкий муниципальный район / Город Белая Холуница / 33605101</t>
  </si>
  <si>
    <t>Всего - ООО «Велес» | 4303006249 | 430301001 |  | Производство (подъём / добыча) воды :: Транспортировка воды :: Сбыт (распределение) воды | да | УСН | 0</t>
  </si>
  <si>
    <t>Белохолуницкий муниципальный район / Климковское / 33605428</t>
  </si>
  <si>
    <t>Всего - ООО "Диалог" | 4303004562 | 430301001 |  | Производство (подъём / добыча) воды :: Транспортировка воды :: Сбыт (распределение) воды | да | УСН | 0</t>
  </si>
  <si>
    <t>Белохолуницкий муниципальный район / Дубровское / 33605423</t>
  </si>
  <si>
    <t>Всего - ООО "Согласие" | 4303004555 | 430301001 |  | Производство (подъём / добыча) воды :: Транспортировка воды :: Сбыт (распределение) воды | да | УСН | 0</t>
  </si>
  <si>
    <t>Белохолуницкий муниципальный район / Подрезчихинское / 33605436</t>
  </si>
  <si>
    <t>Всего - ООО "Союз" | 4303005372 | 430301001 |  | Производство (подъём / добыча) воды :: Транспортировка воды :: Сбыт (распределение) воды | да | УСН | 0</t>
  </si>
  <si>
    <t>Белохолуницкий муниципальный район / Троицкое / 33605456</t>
  </si>
  <si>
    <t>Белохолуницкий муниципальный район / Гуренское / 33605422</t>
  </si>
  <si>
    <t>Белохолуницкий муниципальный район / Поломское / 33605440</t>
  </si>
  <si>
    <t>Белохолуницкий муниципальный район / Всехсвятское / 33605420</t>
  </si>
  <si>
    <t>Белохолуницкий муниципальный район / Ракаловское / 33605448</t>
  </si>
  <si>
    <t>Белохолуницкий муниципальный район / Прокопьевское / 33605444</t>
  </si>
  <si>
    <t>Всего - СПК "Быданово" | 4303003992 | 430301001 |  | Производство (подъём / добыча) воды :: Транспортировка воды :: Сбыт (распределение) воды | нет | ОСН | 20</t>
  </si>
  <si>
    <t>Белохолуницкий муниципальный район / Быдановское / 33605408</t>
  </si>
  <si>
    <t>Всего - СПК "Восход" | 4303000991 | 430301001 |  | Производство (подъём / добыча) воды :: Транспортировка воды :: Сбыт (распределение) воды | нет | ОСН | 20</t>
  </si>
  <si>
    <t>Всего - ООО "Восток" | 4329012864 | 432901001 |  | Производство (подъём / добыча) воды :: Очистка воды :: Транспортировка воды :: Сбыт (распределение) воды | нет | УСН | 0</t>
  </si>
  <si>
    <t>Слободской муниципальный район / Денисовское / 33635404</t>
  </si>
  <si>
    <t>Слободской муниципальный район / Озерницкий / 33635436</t>
  </si>
  <si>
    <t>Слободской муниципальный район / Шестаковское / 33635460</t>
  </si>
  <si>
    <t>Всего - ООО "Гидра" | 4329020135 | 432901001 |  | Производство (подъём / добыча) воды :: Транспортировка воды :: Сбыт (распределение) воды | да | УСН | 0</t>
  </si>
  <si>
    <t>Слободской муниципальный район / Поселок Вахруши / 33635153</t>
  </si>
  <si>
    <t>Слободской муниципальный район / Ильинское / 33635416</t>
  </si>
  <si>
    <t>Слободской муниципальный район / Стуловское / 33635456</t>
  </si>
  <si>
    <t>Слободской муниципальный район / Ленинское / 33635432</t>
  </si>
  <si>
    <t>Всего - ООО "Запад" | 4329021820 | 432901001 |  | Производство (подъём / добыча) воды :: Транспортировка воды :: Сбыт (распределение) воды | нет | УСН | 0</t>
  </si>
  <si>
    <t>Слободской муниципальный район / Бобинское / 33635402</t>
  </si>
  <si>
    <t>Слободской муниципальный район / Шиховское / 33635452</t>
  </si>
  <si>
    <t>Всего - ООО "Звероводческое племенное хозяйство "Вятка | 4329008459 | 432901001 |  | Производство (подъём / добыча) воды :: Транспортировка воды :: Сбыт (распределение) воды | нет | ОСН | 20</t>
  </si>
  <si>
    <t>Всего - СПК СХА (колхоз) "Красная Талица" | 4329004510 | 432901001 |  | Производство (подъём / добыча) воды :: Сбыт (распределение) воды | нет | ОСН | 20</t>
  </si>
  <si>
    <t>Всего - МАУ "Теплопроводность" | 4329021925 | 432901001 |  | Производство (подъём / добыча) воды :: Транспортировка воды :: Сбыт (распределение) воды | нет | УСН | 0</t>
  </si>
  <si>
    <t>Слободской муниципальный район / Закаринское / 33635412</t>
  </si>
  <si>
    <t>Слободской муниципальный район / Каринское / 33635424</t>
  </si>
  <si>
    <t>Слободской муниципальный район / Светозаревское / 33635446</t>
  </si>
  <si>
    <t>Всего - АО "Санаторий Митино" | 4329000724 | 432901001 |  | Производство (подъём / добыча) воды :: Транспортировка воды :: Сбыт (распределение) воды | нет | ОСН | 20</t>
  </si>
  <si>
    <t>Всего - ООО "Октябрьский" | 4329010916 | 432901001 |  | Производство (подъём / добыча) воды :: Транспортировка воды :: Сбыт (распределение) воды | нет | УСН | 0</t>
  </si>
  <si>
    <t>Слободской муниципальный район / Октябрьское / 33635440</t>
  </si>
  <si>
    <t>Всего - КОГБУСО "Подлевский дом-интернат" | 4329002908 | 432901001 |  | Производство (подъём / добыча) воды :: Транспортировка воды :: Сбыт (распределение) воды | нет | УСН | 0</t>
  </si>
  <si>
    <t>Всего - ООО "Союз" | 4329012906 | 432901001 |  | Производство (подъём / добыча) воды :: Транспортировка воды :: Сбыт (распределение) воды | нет | УСН | 0</t>
  </si>
  <si>
    <t>Всего - ООО "Коммунальные системы" | 4338010091 | 433801001 |  | Производство (подъём / добыча) воды :: Транспортировка воды :: Сбыт (распределение) воды | да | УСН | 20</t>
  </si>
  <si>
    <t>ЗАТО Первомайский / ЗАТО Первомайский / 33787000</t>
  </si>
  <si>
    <t>Юрьянский муниципальный район / Ивановское / 33649436</t>
  </si>
  <si>
    <t>Юрьянский муниципальный район / Поселок Юрья / 33649151</t>
  </si>
  <si>
    <t>Всего - СПК ПЗ "Новый" | 4309000733 | 430901001 |  | Производство (подъём / добыча) воды :: Транспортировка воды :: Сбыт (распределение) воды | нет | ОСН | 20</t>
  </si>
  <si>
    <t>Зуевский муниципальный район / Сунское / 33614448</t>
  </si>
  <si>
    <t>Всего - Администрация Зуевского района Кировской области | 4309001046 | 430901001 |  | Производство (подъём / добыча) воды :: Очистка воды :: Транспортировка воды :: Сбыт (распределение) воды | нет | ОСН | 0</t>
  </si>
  <si>
    <t>Зуевский муниципальный район / Мухинское / 33614424</t>
  </si>
  <si>
    <t>Зуевский муниципальный район / Сезеневское / 33614436</t>
  </si>
  <si>
    <t>Зуевский муниципальный район / Октябрьское / 33614428</t>
  </si>
  <si>
    <t>Зуевский муниципальный район / Кордяжское / 33614412</t>
  </si>
  <si>
    <t>Зуевский муниципальный район / Зуевское / 33614408</t>
  </si>
  <si>
    <t>Зуевский муниципальный район / Соколовское / 33614443</t>
  </si>
  <si>
    <t>Зуевский муниципальный район / Косинское / 33614458</t>
  </si>
  <si>
    <t>Всего - ООО "Кристалл" | 4309005523 | 430901001 |  | Производство (подъём / добыча) воды :: Транспортировка воды :: Сбыт (распределение) воды | да | УСН | 0</t>
  </si>
  <si>
    <t>Зуевский муниципальный район / Город Зуевка / 33614101</t>
  </si>
  <si>
    <t>Всего - ООО ЖКХ "Родник" | 4309004618 | 430901001 |  | Производство (подъём / добыча) воды :: Транспортировка воды :: Сбыт (распределение) воды | да | УСН | 0</t>
  </si>
  <si>
    <t>Всего - МУП "Водоканал Котельничского района" | 4313011456 | 431301001 |  | Производство (подъём / добыча) воды :: Транспортировка воды :: Сбыт (распределение) воды | нет | ОСН | 20</t>
  </si>
  <si>
    <t>Котельничский муниципальный район / Вишкильское / 33619432</t>
  </si>
  <si>
    <t>Котельничский муниципальный район / Морозовское / 33619468</t>
  </si>
  <si>
    <t>Котельничский муниципальный район / Чистопольское / 33619490</t>
  </si>
  <si>
    <t>Котельничский муниципальный район / Карпушинское / 33619440</t>
  </si>
  <si>
    <t>Котельничский муниципальный район / Покровское / 33619480</t>
  </si>
  <si>
    <t>Котельничский муниципальный район / Спасское / 33619484</t>
  </si>
  <si>
    <t>Котельничский муниципальный район / Сретенское / 33619486</t>
  </si>
  <si>
    <t>Котельничский муниципальный район / Юбилейное / 33619448</t>
  </si>
  <si>
    <t>Котельничский муниципальный район / Светловское / 33619481</t>
  </si>
  <si>
    <t>Котельничский муниципальный район / Комсомольское / 33619452</t>
  </si>
  <si>
    <t>Котельничский муниципальный район / Биртяевское / 33619404</t>
  </si>
  <si>
    <t>Всего - МУП "Водоканал Котельничского района" | 4313011456 | 431301001 |  | Производство (подъём / добыча) воды :: Транспортировка воды :: Сбыт (распределение) воды | да | ОСН | 20</t>
  </si>
  <si>
    <t>Котельничский муниципальный район / Красногорское / 33619488</t>
  </si>
  <si>
    <t>Котельничский муниципальный район / Молотниковское / 33619436</t>
  </si>
  <si>
    <t>Котельничский муниципальный район / Юрьевское / 33619494</t>
  </si>
  <si>
    <t>Котельничский муниципальный район / Зайцевское / 33619428</t>
  </si>
  <si>
    <t>Котельничский муниципальный район / Александровское / 33619464</t>
  </si>
  <si>
    <t>Котельничский муниципальный район / Родичевское / 33619424</t>
  </si>
  <si>
    <t>Котельничский муниципальный район / Котельничское / 33619456</t>
  </si>
  <si>
    <t>Котельничский муниципальный район / Макарьевское / 33619460</t>
  </si>
  <si>
    <t>Всего - МУП "Пижанская автоколонна" | 4325002061 | 432501001 |  | Производство (подъём / добыча) воды :: Транспортировка воды :: Сбыт (распределение) воды | нет | УСН | 0</t>
  </si>
  <si>
    <t>Пижанский / Пижанский / 33531000</t>
  </si>
  <si>
    <t>Всего - СХПК "Заозерский" | 4327000180 | 432701001 |  | Производство (подъём / добыча) воды :: Транспортировка воды :: Сбыт (распределение) воды | нет | ЕСХН | 0</t>
  </si>
  <si>
    <t>Санчурский / Санчурский / 33533000</t>
  </si>
  <si>
    <t>Всего - ООО "Водоканал-Санчурск" | 4327005678 | 432701001 |  | Производство (подъём / добыча) воды :: Очистка воды :: Транспортировка воды :: Сбыт (распределение) воды | нет | УСН | 0</t>
  </si>
  <si>
    <t>Всего - ООО "Рассвет" | 4327003230 | 432701001 |  | Производство (подъём / добыча) воды :: Транспортировка воды :: Сбыт (распределение) воды | нет | ЕСХН | 20</t>
  </si>
  <si>
    <t>Всего - ООО "УК ЖКХ Водолей" | 4306002958 | 430601001 |  | Производство (подъём / добыча) воды :: Транспортировка воды :: Сбыт (распределение) воды | да | УСН | 0</t>
  </si>
  <si>
    <t>Верхошижемский муниципальный район / Угорское / 33608440</t>
  </si>
  <si>
    <t>Верхошижемский муниципальный район / Мякишинское / 33608424</t>
  </si>
  <si>
    <t>Верхошижемский муниципальный район / Калачиговское / 33608418</t>
  </si>
  <si>
    <t>Верхошижемский муниципальный район / Среднеивкинское / 33608432</t>
  </si>
  <si>
    <t>Всего - СПК колхоз "Зониха" | 4306002740 | 430601001 |  | Производство (подъём / добыча) воды :: Транспортировка воды :: Сбыт (распределение) воды | нет | УСН | 0</t>
  </si>
  <si>
    <t>Верхошижемский муниципальный район / Зоновское / 33608416</t>
  </si>
  <si>
    <t>Всего - ООО "ТеплоВод" | 4306003398 | 430601001 |  | Производство (подъём / добыча) воды :: Очистка воды :: Транспортировка воды :: Сбыт (распределение) воды | да | УСН | 0</t>
  </si>
  <si>
    <t>Верхошижемский муниципальный район / Поселок Верхошижемье / 33608151</t>
  </si>
  <si>
    <t>Всего - СПК "Звезда" | 4306002820 | 430601001 |  | Производство (подъём / добыча) воды :: Транспортировка воды :: Сбыт (распределение) воды | нет | ОСН | 20</t>
  </si>
  <si>
    <t>Верхошижемский муниципальный район / Сырдинское / 33608436</t>
  </si>
  <si>
    <t>Всего - ООО "Гарант" | 4312152359 | 431201001 |  | Производство (подъём / добыча) воды :: Транспортировка воды :: Сбыт (распределение) воды | нет | УСН | 0</t>
  </si>
  <si>
    <t>Зуевский муниципальный район / Семушинское / 33614442</t>
  </si>
  <si>
    <t>Кирово-Чепецкий муниципальный район / Мокрецовское / 33618424</t>
  </si>
  <si>
    <t>Кирово-Чепецкий муниципальный район / Селезеневское / 33618434</t>
  </si>
  <si>
    <t>Кирово-Чепецкий муниципальный район / Филипповское / 33618444</t>
  </si>
  <si>
    <t>Кирово-Чепецкий муниципальный район / Чувашевское / 33618452</t>
  </si>
  <si>
    <t>Всего - ООО "Гарант" | 4312152359 | 431201001 |  | Производство (подъём / добыча) воды :: Транспортировка воды :: Сбыт (распределение) воды | да | УСН | 0</t>
  </si>
  <si>
    <t>Всего - МУП ЖКХ "Конып" | 4312022504 | 431201001 |  | Производство (подъём / добыча) воды :: Транспортировка воды :: Сбыт (распределение) воды | нет | УСН | 5</t>
  </si>
  <si>
    <t>Кирово-Чепецкий муниципальный район / Коныпское / 33618418</t>
  </si>
  <si>
    <t>Кирово-Чепецкий муниципальный район / Поломское / 33618432</t>
  </si>
  <si>
    <t>Кирово-Чепецкий муниципальный район / Просницкое / 33618412</t>
  </si>
  <si>
    <t>Всего - ООО ЖКХ "Кстинино" | 4312029080 | 431201001 |  | Производство (подъём / добыча) воды :: Транспортировка воды :: Сбыт (распределение) воды | нет | УСН | 0</t>
  </si>
  <si>
    <t>Кирово-Чепецкий муниципальный район / Кстининское / 33618420</t>
  </si>
  <si>
    <t>Всего - КОГБУЗ "Областной клинический противотуберкулезный диспансер" | 4345362672 | 434501001 |  | Производство (подъём / добыча) воды :: Транспортировка воды :: Сбыт (распределение) воды | нет | ОСН | 0</t>
  </si>
  <si>
    <t>Кирово-Чепецкий муниципальный район / Пасеговское / 33618428</t>
  </si>
  <si>
    <t>Всего - ООО "Пасегово" | 4312035888 | 431201001 |  | Производство (подъём / добыча) воды :: Транспортировка воды :: Сбыт (распределение) воды | да | УСН | 0</t>
  </si>
  <si>
    <t>Кирово-Чепецкий муниципальный район / Фатеевское / 33618436</t>
  </si>
  <si>
    <t>Кирово-Чепецкий муниципальный район / Бурмакинское / 33618408</t>
  </si>
  <si>
    <t>Всего - ООО "Пасеговское ВКХ" | 4348029366 | 434501001 |  | Производство (подъём / добыча) воды :: Транспортировка воды :: Сбыт (распределение) воды | нет | ОСН | 20</t>
  </si>
  <si>
    <t>Всего - ООО "СтройЖилКомплект" | 4345216431 | 434501001 |  | Производство (подъём / добыча) воды :: Сбыт (распределение) воды | да | УСН | 5</t>
  </si>
  <si>
    <t>Всего - Общество с ограниченной ответственностью "Специалист" | 4345360724 | 434501001 |  | Транспортировка воды :: Сбыт (распределение) воды | нет | УСН | 0</t>
  </si>
  <si>
    <t>Кирово-Чепецкий муниципальный район / Федяковское / 33618442</t>
  </si>
  <si>
    <t>Всего - ООО «ЖКХ УЮТ» | 4312149532 | 431201001 |  | Производство (подъём / добыча) воды :: Транспортировка воды :: Сбыт (распределение) воды | нет | УСН | 0</t>
  </si>
  <si>
    <t>Всего - ООО "Вожгальское домоуправление" | 4314005423 | 431401001 |  | Производство (подъём / добыча) воды :: Транспортировка воды :: Сбыт (распределение) воды | нет | УСН | 0</t>
  </si>
  <si>
    <t>Куменский муниципальный район / Вожгальское / 33620421</t>
  </si>
  <si>
    <t>Куменский муниципальный район / Вичевское / 33620420</t>
  </si>
  <si>
    <t>Куменский муниципальный район / Верхобыстрицкое / 33620416</t>
  </si>
  <si>
    <t>Всего - ООО "Куменское ВКХ" | 4314004317 | 431401001 |  | Производство (подъём / добыча) воды :: Транспортировка воды :: Сбыт (распределение) воды | да | УСН | 0</t>
  </si>
  <si>
    <t>Куменский муниципальный район / Кумёнское / 33620428</t>
  </si>
  <si>
    <t>Куменский муниципальный район / Поселок Кумены / 33620151</t>
  </si>
  <si>
    <t>Куменский муниципальный район / Большеперелазское / 33620440</t>
  </si>
  <si>
    <t>Куменский муниципальный район / Поселок Нижнеивкино / 33620154</t>
  </si>
  <si>
    <t>Всего - СПК ордена Ленина племзавод "Красный Октябрь" | 4314000721 | 431401001 |  | Производство (подъём / добыча) воды :: Транспортировка воды :: Сбыт (распределение) воды | нет | ОСН | 20</t>
  </si>
  <si>
    <t>Всего - СПК "Березниковский" | 4314000626 | 431401001 |  | Производство (подъём / добыча) воды :: Транспортировка воды :: Сбыт (распределение) воды | нет | ОСН | 20</t>
  </si>
  <si>
    <t>Куменский муниципальный район / Березниковское / 33620408</t>
  </si>
  <si>
    <t>Всего - МУП "Куменская ресурсоснабжающая организация" | 4314006410 | 431401001 |  | Производство (подъём / добыча) воды :: Транспортировка воды :: Сбыт (распределение) воды | нет | УСН | 0</t>
  </si>
  <si>
    <t>Куменский муниципальный район / Речное / 33620444</t>
  </si>
  <si>
    <t>Всего - ООО "Санаторий "Лесная Новь" имени Ю.Ф. Янтарева" | 4314005945 | 431401001 |  | Производство (подъём / добыча) воды :: Транспортировка воды :: Сбыт (распределение) воды | нет | ОСН | 20</t>
  </si>
  <si>
    <t>Всего - ЗАО "Санаторий Нижне-Ивкино" | 4314000305 | 431401001 |  | Производство (подъём / добыча) воды :: Очистка воды :: Транспортировка воды :: Сбыт (распределение) воды | нет | ОСН | 20</t>
  </si>
  <si>
    <t>Всего - СПК  (колхоз)  "Знамя Ленина" | 4314000231 | 431401001 |  | Производство (подъём / добыча) воды | нет | ОСН | 20</t>
  </si>
  <si>
    <t>Всего - АО "Завод "Сельмаш" | 4345195478 | 434501001 |  | Производство (подъём / добыча) воды :: Транспортировка воды :: Сбыт (распределение) воды | нет | ОСН | 20</t>
  </si>
  <si>
    <t>Киров / Киров / 33701000</t>
  </si>
  <si>
    <t>Всего - АО "Нововятский лесоперерабатывающий комбинат" | 4349006474 | 434501001 |  | Производство (подъём / добыча) воды :: Транспортировка воды :: Сбыт (распределение) воды | нет | ОСН | 20</t>
  </si>
  <si>
    <t>Всего - АО "Ново-Вятка" | 4345029946 | 434501001 |  | Производство (подъём / добыча) воды :: Транспортировка воды :: Сбыт (распределение) воды | нет | ОСН | 20</t>
  </si>
  <si>
    <t>Всего - ЗАО "Заречье" | 4348000230 | 434501001 |  | Производство (подъём / добыча) воды :: Транспортировка воды :: Сбыт (распределение) воды | да | ОСН | 20</t>
  </si>
  <si>
    <t>Всего - КОГПОАУ "Кировский автодорожный техникум" | 4349003579 | 434501001 |  | Производство (подъём / добыча) воды :: Транспортировка воды :: Сбыт (распределение) воды | нет | УСН | 0</t>
  </si>
  <si>
    <t>Всего - МУП "Кировские тепловые сети" | 4345278445 | 434501001 |  | Производство (подъём / добыча) воды :: Транспортировка воды :: Сбыт (распределение) воды | нет | ОСН | 20</t>
  </si>
  <si>
    <t>Всего - ООО "Вятский фанерный комбинат" | 4345128104 | 434501001 |  | Производство (подъём / добыча) воды :: Транспортировка воды :: Сбыт (распределение) воды | нет | ОСН | 20</t>
  </si>
  <si>
    <t>Всего - ООО "Новое энергетическое предприятие" | 4345426380 | 434501001 |  | Производство (подъём / добыча) воды :: Сбыт (распределение) воды | нет | ОСН | 20</t>
  </si>
  <si>
    <t>Всего - ООО "Новое энергетическое предприятие" | 4345426380 | 434501001 |  | Транспортировка воды | нет | ОСН | 20</t>
  </si>
  <si>
    <t>Всего - АО "Вятское машиностроительное предприятие "Авитек" | 4345047310 | 434501001 |  | Производство (подъём / добыча) воды :: Транспортировка воды :: Сбыт (распределение) воды | нет | ОСН | 20</t>
  </si>
  <si>
    <t>Всего - АО "Кировские коммунальные системы" | 4345230965 | 434501001 |  | Транспортировка воды | нет | ОСН | 20</t>
  </si>
  <si>
    <t>Всего - МУП "Водоканал" | 4345000249 | 434501001 |  | Производство (подъём / добыча) воды :: Очистка воды :: Транспортировка воды :: Сбыт (распределение) воды | да | ОСН | 20</t>
  </si>
  <si>
    <t>Всего - МУП "Водоканал" | 4345000249 | 434501001 |  | Транспортировка воды | нет | ОСН | 20</t>
  </si>
  <si>
    <t>Всего - ООО "Водоснабжение" | 4345142370 | 434501001 |  | Производство (подъём / добыча) воды :: Транспортировка воды :: Сбыт (распределение) воды | да | УСН | 0</t>
  </si>
  <si>
    <t>Всего - Филиал "Кировский" ПАО "Т Плюс" | 6315376946 | 434543001 |  | Транспортировка воды | нет | ОСН | 20</t>
  </si>
  <si>
    <t>Всего - ЗАО "Промуправление" | 4345268479 | 434501001 |  | Транспортировка воды | нет | УСН | 0</t>
  </si>
  <si>
    <t>Всего - ООО "Теплогенерирующее предприятие №3" | 4345352378 | 434501001 |  | Транспортировка воды | нет | УСН | 0</t>
  </si>
  <si>
    <t>Всего - ООО «Управление недвижимостью и Домами» | 4345232948 | 434501001 |  | Транспортировка воды :: Сбыт (распределение) воды | да | УСН | 0</t>
  </si>
  <si>
    <t>Всего - Горьковская дирекция по тепловодоснабжению структурное подразделение Центральной дирекции по тепловодоснабжению - филиала ОАО "РЖД" | 7708503727 | 525745041 |  | Производство (подъём / добыча) воды :: Транспортировка воды :: Сбыт (распределение) воды | нет | ОСН | 20</t>
  </si>
  <si>
    <t>Всего - ПАО «Россети Центр и Приволжье» | 5260200603 | 434502001 |  | Производство (подъём / добыча) воды :: Транспортировка воды :: Сбыт (распределение) воды | нет | ОСН | 20</t>
  </si>
  <si>
    <t>Всего - Филиал "Кировский" ПАО "Т Плюс" | 6315376946 | 434543001 |  | Производство (подъём / добыча) воды :: Транспортировка воды :: Сбыт (распределение) воды | нет | ОСН | 20</t>
  </si>
  <si>
    <t>Всего - Индивидуальный предприниматель Буйских Николай Геннадьевич | 433800342908 | отсутствует |  | Производство (подъём / добыча) воды :: Транспортировка воды :: Сбыт (распределение) воды | да | УСН | 0</t>
  </si>
  <si>
    <t>Юрьянский муниципальный район / Медянское / 33649448</t>
  </si>
  <si>
    <t>Всего - МУП ЖКХ "Гарант" | 4338009770 | 433801001 |  | Производство (подъём / добыча) воды :: Очистка воды :: Транспортировка воды :: Сбыт (распределение) воды | нет | УСН | 0</t>
  </si>
  <si>
    <t>Юрьянский муниципальный район / Гирсовское / 33649430</t>
  </si>
  <si>
    <t>Юрьянский муниципальный район / Верховинское / 33649420</t>
  </si>
  <si>
    <t>Юрьянский муниципальный район / Подгорцевское / 33649455</t>
  </si>
  <si>
    <t>Юрьянский муниципальный район / Загарское / 33649432</t>
  </si>
  <si>
    <t>Юрьянский муниципальный район / Великорецкое / 33649416</t>
  </si>
  <si>
    <t>Всего - ООО "Волго-Вятские коммунальные системы" | 4345433813 | 434501001 |  | Очистка воды :: Транспортировка воды :: Сбыт (распределение) воды | да | УСН | 5</t>
  </si>
  <si>
    <t>Юрьянский муниципальный район / Поселок Мурыгино / 33649154</t>
  </si>
  <si>
    <t>Всего - ООО "КИРОВПЕЙПЕР" | 7707375416 | 433801001 |  | Производство (подъём / добыча) воды :: Очистка воды :: Транспортировка воды | нет | ОСН | 20</t>
  </si>
  <si>
    <t>Всего - ООО "Юрьянские коммунальные системы" | 4338007356 | 433801001 |  | Производство (подъём / добыча) воды :: Транспортировка воды :: Сбыт (распределение) воды | нет | УСН | 0</t>
  </si>
  <si>
    <t>Всего - Администрация МО Аркульское гп Нолинского района Кировской области | 4321006040 | 432101001 |  | Производство (подъём / добыча) воды :: Транспортировка воды :: Сбыт (распределение) воды | нет | УСН | 0</t>
  </si>
  <si>
    <t>Нолинский муниципальный район / Поселок Аркуль / 33627152</t>
  </si>
  <si>
    <t>Всего - Администрация муниципального образования Кырчанское сельское поселение | 4321006065 | 432101001 |  | Производство (подъём / добыча) воды :: Транспортировка воды :: Сбыт (распределение) воды | нет | УСН | 0</t>
  </si>
  <si>
    <t>Нолинский муниципальный район / Кырчанское / 33627420</t>
  </si>
  <si>
    <t>Всего - Администрация Лудянского сп | 4321005960 | 432101001 |  | Производство (подъём / добыча) воды :: Транспортировка воды :: Сбыт (распределение) воды | нет | УСН | 0</t>
  </si>
  <si>
    <t>Нолинский муниципальный район / Лудянское / 33627428</t>
  </si>
  <si>
    <t>Всего - ООО "Родник" | 4321005311 | 434501001 |  | Производство (подъём / добыча) воды :: Транспортировка воды :: Сбыт (распределение) воды | да | УСН | 0</t>
  </si>
  <si>
    <t>Нолинский муниципальный район / Город Нолинск / 33627101</t>
  </si>
  <si>
    <t>Нолинский муниципальный район / Рябиновское / 33627432</t>
  </si>
  <si>
    <t>Нолинский муниципальный район / Медведское / 33627430</t>
  </si>
  <si>
    <t>Нолинский муниципальный район / Красноярское / 33627418</t>
  </si>
  <si>
    <t>Всего - Администрация муниципального образования Перевозское сельское поселение Нолинского района Кировской области | 4321006033 | 432101001 |  | Производство (подъём / добыча) воды :: Транспортировка воды :: Сбыт (распределение) воды | нет | УСН | 0</t>
  </si>
  <si>
    <t>Нолинский муниципальный район / Перевозское / 33627436</t>
  </si>
  <si>
    <t>Всего - ООО "Ремонтный завод" | 4321005382 | 432101001 |  | Производство (подъём / добыча) воды :: Транспортировка воды :: Сбыт (распределение) воды | нет | УСН | 0</t>
  </si>
  <si>
    <t>Всего - Сельскохозяйственная артель - колхоз "Восход" | 4321000391 | 432101001 |  | Производство (подъём / добыча) воды :: Транспортировка воды :: Сбыт (распределение) воды | нет | УСН | 0</t>
  </si>
  <si>
    <t>Всего - Администрация Татауровского с/п | 4321005985 | 432101001 |  | Производство (подъём / добыча) воды :: Транспортировка воды :: Сбыт (распределение) воды | нет | УСН | 0</t>
  </si>
  <si>
    <t>Нолинский муниципальный район / Татауровское / 33627452</t>
  </si>
  <si>
    <t>Всего - Администрация муниципального образования Шварихинского сельского поселения | 4321005978 | 432101001 |  | Производство (подъём / добыча) воды :: Транспортировка воды :: Сбыт (распределение) воды | нет | УСН | 0</t>
  </si>
  <si>
    <t>Нолинский муниципальный район / Шварихинское / 33627456</t>
  </si>
  <si>
    <t>Всего - АО "Жильё" | 4330006270 | 433001001 |  | Производство (подъём / добыча) воды :: Очистка воды :: Транспортировка воды :: Сбыт (распределение) воды | нет | УСН | 0</t>
  </si>
  <si>
    <t>Советский муниципальный район / Зашижемское / 33636420</t>
  </si>
  <si>
    <t>Советский муниципальный район / Ильинское / 33636424</t>
  </si>
  <si>
    <t>Советский муниципальный район / Кичминское / 33636428</t>
  </si>
  <si>
    <t>Советский муниципальный район / Колянурское / 33636436</t>
  </si>
  <si>
    <t>Советский муниципальный район / Лесниковское / 33636440</t>
  </si>
  <si>
    <t>Советский муниципальный район / Лошкаринский / 33636444</t>
  </si>
  <si>
    <t>Советский муниципальный район / Родыгинское / 33636464</t>
  </si>
  <si>
    <t>Советский муниципальный район / Греховское / 33636460</t>
  </si>
  <si>
    <t>Всего - АО "Мокинское" | 4330004586 | 433000101 |  | Производство (подъём / добыча) воды :: Транспортировка воды :: Сбыт (распределение) воды | нет | ОСН | 20</t>
  </si>
  <si>
    <t>Советский муниципальный район / Мокинское / 33636448</t>
  </si>
  <si>
    <t>Всего - АО "Русь" | 4330005244 | 433001001 |  | Производство (подъём / добыча) воды :: Транспортировка воды :: Сбыт (распределение) воды | нет | ОСН | 20</t>
  </si>
  <si>
    <t>Всего - КОГБУСО"Советский дом-интернат" | 4330001514 | 433001001 |  | Производство (подъём / добыча) воды :: Транспортировка воды :: Сбыт (распределение) воды | нет | УСН | 0</t>
  </si>
  <si>
    <t>Всего - ООО "Советская агрофирма" | 4330004233 | 433001001 |  | Производство (подъём / добыча) воды :: Транспортировка воды :: Сбыт (распределение) воды | нет | ОСН | 20</t>
  </si>
  <si>
    <t>Всего - ООО "Крона" | 4330004850 | 433001001 |  | Производство (подъём / добыча) воды :: Транспортировка воды :: Сбыт (распределение) воды | нет | УСН | 5</t>
  </si>
  <si>
    <t>Всего - ООО "Волго-Вятские коммунальные системы" г. Луза | 4345498313 | 431201001 |  | Производство (подъём / добыча) воды :: Транспортировка воды :: Сбыт (распределение) воды | нет | ОСН | 20</t>
  </si>
  <si>
    <t>Лузский / Лузский / 33522000</t>
  </si>
  <si>
    <t>Оричевский муниципальный район / Истобенское / 33630416</t>
  </si>
  <si>
    <t>Оричевский муниципальный район / Оричевское / 33630151</t>
  </si>
  <si>
    <t>Оричевский муниципальный район / Усовское / 33630452</t>
  </si>
  <si>
    <t>Оричевский муниципальный район / Шалеговское / 33630456</t>
  </si>
  <si>
    <t>Оричевский муниципальный район / Спас-Талицкое / 33630444</t>
  </si>
  <si>
    <t>Оричевский муниципальный район / Лёвинское / 33630153</t>
  </si>
  <si>
    <t>Оричевский муниципальный район / Стрижевское / 33630157</t>
  </si>
  <si>
    <t>Оричевский муниципальный район / Быстрицкое / 33630406</t>
  </si>
  <si>
    <t>Оричевский муниципальный район / Коршикское / 33630420</t>
  </si>
  <si>
    <t>Оричевский муниципальный район / Торфяное / 33630450</t>
  </si>
  <si>
    <t>Всего - ООО "Лальский коммунальный сервис" | 4316005450 | 431601001 |  | Производство (подъём / добыча) воды :: Транспортировка воды :: Сбыт (распределение) воды | нет | УСН | 0</t>
  </si>
  <si>
    <t>Всего - Администрация Пищальского сельского поселения Оричевского района  Кировской области | 4324049532 | 431301001 |  | Производство (подъём / добыча) воды :: Транспортировка воды :: Сбыт (распределение) воды | нет | УСН | 0</t>
  </si>
  <si>
    <t>Оричевский муниципальный район / Пищальское / 33630436</t>
  </si>
  <si>
    <t>Всего - Санаторий "Сосновый бор" - филиал АО "РЖД-ЗДОРОВЬЕ" | 7703715816 | 432443002 |  | Производство (подъём / добыча) воды :: Транспортировка воды :: Сбыт (распределение) воды | нет | ОСН | 20</t>
  </si>
  <si>
    <t>Оричевский муниципальный район / Кучелаповское / 33630424</t>
  </si>
  <si>
    <t>Всего - МУП КХ "Юбилейный" | 4324008840 | 432401001 |  | Производство (подъём / добыча) воды :: Очистка воды :: Транспортировка воды :: Сбыт (распределение) воды | нет | УСН | 0</t>
  </si>
  <si>
    <t>Оричевский муниципальный район / Лугоболотное / 33630426</t>
  </si>
  <si>
    <t>Всего - Оричевское муниципальное предприятие ЖКХ "Адышево" | 4324007268 | 432401001 |  | Производство (подъём / добыча) воды :: Транспортировка воды :: Сбыт (распределение) воды | нет | УСН | 0</t>
  </si>
  <si>
    <t>Оричевский муниципальный район / Адышевское / 33630404</t>
  </si>
  <si>
    <t>Всего - ООО "Волго-Вятские коммунальные системы" г. Луза | 4345498313 | 431201001 |  | Производство (подъём / добыча) воды :: Транспортировка воды :: Сбыт (распределение) воды | да | ОСН | 20</t>
  </si>
  <si>
    <t>Оричевский муниципальный район / Мирнинское / 33630154</t>
  </si>
  <si>
    <t>Всего - ООО "Санаторий Колос" | 4324004852 | 432401001 |  | Производство (подъём / добыча) воды :: Транспортировка воды :: Сбыт (распределение) воды | нет | ОСН | 20</t>
  </si>
  <si>
    <t>Всего - ООО ТК "Коммунсервис" | 4324009201 | 432401001 |  | Производство (подъём / добыча) воды :: Транспортировка воды :: Сбыт (распределение) воды | нет | УСН | 5</t>
  </si>
  <si>
    <t>Всего - ООО "Теплоэнергосервис" | 4345482970 | 434501001 |  | Производство (подъём / добыча) воды :: Транспортировка воды :: Сбыт (распределение) воды | нет | ОСН | 20</t>
  </si>
  <si>
    <t>Всего - ФГБНУ "Федеральный научный центр кормопроизводства и агроэкологии имени В.Р. Вильямса" | 5025003468 | 502501001 |  | Производство (подъём / добыча) воды | нет | ОСН | 20</t>
  </si>
  <si>
    <t>Всего - Филиал ФГБУ "ЦЖКУ" МИНОБОРОНЫ РОССИИ (по ЦВО) | 7729314745 | 667043001 |  | Производство (подъём / добыча) воды :: Транспортировка воды :: Сбыт (распределение) воды | нет | ОСН | 20</t>
  </si>
  <si>
    <t>Период</t>
  </si>
  <si>
    <t>Год</t>
  </si>
  <si>
    <t>I полугодие</t>
  </si>
  <si>
    <t>II полугодие</t>
  </si>
  <si>
    <t>питьевая вода</t>
  </si>
  <si>
    <t>техническая вода</t>
  </si>
  <si>
    <t>средневзвешенный тариф</t>
  </si>
  <si>
    <t>руб./куб.м</t>
  </si>
  <si>
    <t>D.3.1</t>
  </si>
  <si>
    <t>насел</t>
  </si>
  <si>
    <t>D.2.1</t>
  </si>
  <si>
    <t>бюдж</t>
  </si>
  <si>
    <t>D.4.1</t>
  </si>
  <si>
    <t>прочие</t>
  </si>
  <si>
    <t>Тарифы на 2025 год</t>
  </si>
  <si>
    <t>№ п/п</t>
  </si>
  <si>
    <t>Не определено</t>
  </si>
  <si>
    <t>1.1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</si>
  <si>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</si>
  <si>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</si>
  <si>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</si>
  <si>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</si>
  <si>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</si>
  <si>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</si>
  <si>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</si>
  <si>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</si>
  <si>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</si>
  <si>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</si>
  <si>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4.1</t>
  </si>
  <si>
    <t>5.1</t>
  </si>
  <si>
    <t>6.1</t>
  </si>
  <si>
    <t>7.1</t>
  </si>
  <si>
    <t>7.2</t>
  </si>
  <si>
    <t>7.3</t>
  </si>
  <si>
    <t>7.4</t>
  </si>
  <si>
    <t>8.1</t>
  </si>
  <si>
    <t>9.1</t>
  </si>
  <si>
    <t>10.1</t>
  </si>
  <si>
    <t>11.1</t>
  </si>
  <si>
    <t>11.2</t>
  </si>
  <si>
    <t>11.3</t>
  </si>
  <si>
    <t>11.4</t>
  </si>
  <si>
    <t>12.1</t>
  </si>
  <si>
    <t>13.1</t>
  </si>
  <si>
    <t>13.2</t>
  </si>
  <si>
    <t>13.3</t>
  </si>
  <si>
    <t>14.1</t>
  </si>
  <si>
    <t>15.1</t>
  </si>
  <si>
    <t>15.2</t>
  </si>
  <si>
    <t>15.3</t>
  </si>
  <si>
    <t>15.4</t>
  </si>
  <si>
    <t>15.5</t>
  </si>
  <si>
    <t>16.1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</si>
  <si>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</si>
  <si>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</si>
  <si>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</si>
  <si>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</si>
  <si>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</si>
  <si>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</si>
  <si>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</si>
  <si>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</si>
  <si>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</si>
  <si>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</si>
  <si>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18.1</t>
  </si>
  <si>
    <t>19.1</t>
  </si>
  <si>
    <t>19.2</t>
  </si>
  <si>
    <t>19.3</t>
  </si>
  <si>
    <t>20.1</t>
  </si>
  <si>
    <t>21.1</t>
  </si>
  <si>
    <t>22.1</t>
  </si>
  <si>
    <t>22.2</t>
  </si>
  <si>
    <t>23.1</t>
  </si>
  <si>
    <t>24.1</t>
  </si>
  <si>
    <t>25.1</t>
  </si>
  <si>
    <t>26.1</t>
  </si>
  <si>
    <t>26.2</t>
  </si>
  <si>
    <t>26.3</t>
  </si>
  <si>
    <t>27.1</t>
  </si>
  <si>
    <t>27.2</t>
  </si>
  <si>
    <t>27.3</t>
  </si>
  <si>
    <t>27.4</t>
  </si>
  <si>
    <t>28.1</t>
  </si>
  <si>
    <t>28.2</t>
  </si>
  <si>
    <t>29.1</t>
  </si>
  <si>
    <t>29.2</t>
  </si>
  <si>
    <t>29.3</t>
  </si>
  <si>
    <t>30.1</t>
  </si>
  <si>
    <t>31.1</t>
  </si>
  <si>
    <t>32.1</t>
  </si>
  <si>
    <t>33.1</t>
  </si>
  <si>
    <t>33.2</t>
  </si>
  <si>
    <t>33.3</t>
  </si>
  <si>
    <t>33.4</t>
  </si>
  <si>
    <t>34.1</t>
  </si>
  <si>
    <t>35.1</t>
  </si>
  <si>
    <t>36.1</t>
  </si>
  <si>
    <t>36.2</t>
  </si>
  <si>
    <t>36.3</t>
  </si>
  <si>
    <t>36.4</t>
  </si>
  <si>
    <t>36.5</t>
  </si>
  <si>
    <t>36.6</t>
  </si>
  <si>
    <t>36.7</t>
  </si>
  <si>
    <t>36.8</t>
  </si>
  <si>
    <t>36.9</t>
  </si>
  <si>
    <t>36.10</t>
  </si>
  <si>
    <t>37.1</t>
  </si>
  <si>
    <t>38.1</t>
  </si>
  <si>
    <t>38.2</t>
  </si>
  <si>
    <t>38.3</t>
  </si>
  <si>
    <t>38.4</t>
  </si>
  <si>
    <t>38.5</t>
  </si>
  <si>
    <t>38.6</t>
  </si>
  <si>
    <t>38.7</t>
  </si>
  <si>
    <t>38.8</t>
  </si>
  <si>
    <t>38.9</t>
  </si>
  <si>
    <t>38.10</t>
  </si>
  <si>
    <t>38.11</t>
  </si>
  <si>
    <t>38.12</t>
  </si>
  <si>
    <t>39.1</t>
  </si>
  <si>
    <t>40.1</t>
  </si>
  <si>
    <t>41.1</t>
  </si>
  <si>
    <t>42.1</t>
  </si>
  <si>
    <t>43.1</t>
  </si>
  <si>
    <t>44.1</t>
  </si>
  <si>
    <t>45.1</t>
  </si>
  <si>
    <t>45.2</t>
  </si>
  <si>
    <t>46.1</t>
  </si>
  <si>
    <t>47.1</t>
  </si>
  <si>
    <t>48.1</t>
  </si>
  <si>
    <t>49.1</t>
  </si>
  <si>
    <t>50.1</t>
  </si>
  <si>
    <t>51.1</t>
  </si>
  <si>
    <t>51.2</t>
  </si>
  <si>
    <t>51.3</t>
  </si>
  <si>
    <t>51.4</t>
  </si>
  <si>
    <t>51.5</t>
  </si>
  <si>
    <t>51.6</t>
  </si>
  <si>
    <t>52.1</t>
  </si>
  <si>
    <t>53.1</t>
  </si>
  <si>
    <t>53.2</t>
  </si>
  <si>
    <t>53.3</t>
  </si>
  <si>
    <t>53.4</t>
  </si>
  <si>
    <t>54.1</t>
  </si>
  <si>
    <t>54.2</t>
  </si>
  <si>
    <t>55.1</t>
  </si>
  <si>
    <t>56.1</t>
  </si>
  <si>
    <t>56.2</t>
  </si>
  <si>
    <t>56.3</t>
  </si>
  <si>
    <t>56.4</t>
  </si>
  <si>
    <t>57.1</t>
  </si>
  <si>
    <t>58.1</t>
  </si>
  <si>
    <t>58.2</t>
  </si>
  <si>
    <t>58.3</t>
  </si>
  <si>
    <t>59.1</t>
  </si>
  <si>
    <t>60.1</t>
  </si>
  <si>
    <t>61.1</t>
  </si>
  <si>
    <t>62.1</t>
  </si>
  <si>
    <t>62.2</t>
  </si>
  <si>
    <t>62.3</t>
  </si>
  <si>
    <t>62.4</t>
  </si>
  <si>
    <t>63.1</t>
  </si>
  <si>
    <t>63.2</t>
  </si>
  <si>
    <t>64.1</t>
  </si>
  <si>
    <t>65.1</t>
  </si>
  <si>
    <t>66.1</t>
  </si>
  <si>
    <t>67.1</t>
  </si>
  <si>
    <t>68.1</t>
  </si>
  <si>
    <t>68.2</t>
  </si>
  <si>
    <t>69.1</t>
  </si>
  <si>
    <t>69.2</t>
  </si>
  <si>
    <t>69.3</t>
  </si>
  <si>
    <t>69.4</t>
  </si>
  <si>
    <t>69.5</t>
  </si>
  <si>
    <t>69.6</t>
  </si>
  <si>
    <t>69.7</t>
  </si>
  <si>
    <t>69.8</t>
  </si>
  <si>
    <t>69.9</t>
  </si>
  <si>
    <t>69.10</t>
  </si>
  <si>
    <t>70.1</t>
  </si>
  <si>
    <t>71.1</t>
  </si>
  <si>
    <t>72.1</t>
  </si>
  <si>
    <t>73.1</t>
  </si>
  <si>
    <t>73.2</t>
  </si>
  <si>
    <t>73.3</t>
  </si>
  <si>
    <t>73.4</t>
  </si>
  <si>
    <t>73.5</t>
  </si>
  <si>
    <t>73.6</t>
  </si>
  <si>
    <t>73.7</t>
  </si>
  <si>
    <t>73.8</t>
  </si>
  <si>
    <t>73.9</t>
  </si>
  <si>
    <t>73.10</t>
  </si>
  <si>
    <t>74.1</t>
  </si>
  <si>
    <t>75.1</t>
  </si>
  <si>
    <t>76.1</t>
  </si>
  <si>
    <t>77.1</t>
  </si>
  <si>
    <t>78.1</t>
  </si>
  <si>
    <t>79.1</t>
  </si>
  <si>
    <t>80.1</t>
  </si>
  <si>
    <t>81.1</t>
  </si>
  <si>
    <t>82.1</t>
  </si>
  <si>
    <t>83.1</t>
  </si>
  <si>
    <t>84.1</t>
  </si>
  <si>
    <t>85.1</t>
  </si>
  <si>
    <t>86.1</t>
  </si>
  <si>
    <t>87.1</t>
  </si>
  <si>
    <t>87.2</t>
  </si>
  <si>
    <t>87.3</t>
  </si>
  <si>
    <t>87.4</t>
  </si>
  <si>
    <t>87.5</t>
  </si>
  <si>
    <t>87.6</t>
  </si>
  <si>
    <t>88.1</t>
  </si>
  <si>
    <t>89.1</t>
  </si>
  <si>
    <t>90.1</t>
  </si>
  <si>
    <t>90.2</t>
  </si>
  <si>
    <t>90.3</t>
  </si>
  <si>
    <t>91.1</t>
  </si>
  <si>
    <t>91.2</t>
  </si>
  <si>
    <t>91.3</t>
  </si>
  <si>
    <t>91.4</t>
  </si>
  <si>
    <t>92.1</t>
  </si>
  <si>
    <t>92.2</t>
  </si>
  <si>
    <t>92.3</t>
  </si>
  <si>
    <t>92.4</t>
  </si>
  <si>
    <t>93.1</t>
  </si>
  <si>
    <t>94.1</t>
  </si>
  <si>
    <t>95.1</t>
  </si>
  <si>
    <t>95.2</t>
  </si>
  <si>
    <t>95.3</t>
  </si>
  <si>
    <t>96.1</t>
  </si>
  <si>
    <t>97.1</t>
  </si>
  <si>
    <t>98.1</t>
  </si>
  <si>
    <t>99.1</t>
  </si>
  <si>
    <t>100.1</t>
  </si>
  <si>
    <t>100.2</t>
  </si>
  <si>
    <t>100.3</t>
  </si>
  <si>
    <t>101.1</t>
  </si>
  <si>
    <t>102.1</t>
  </si>
  <si>
    <t>103.1</t>
  </si>
  <si>
    <t>104.1</t>
  </si>
  <si>
    <t>105.1</t>
  </si>
  <si>
    <t>105.2</t>
  </si>
  <si>
    <t>105.3</t>
  </si>
  <si>
    <t>105.4</t>
  </si>
  <si>
    <t>106.1</t>
  </si>
  <si>
    <t>106.2</t>
  </si>
  <si>
    <t>106.3</t>
  </si>
  <si>
    <t>106.4</t>
  </si>
  <si>
    <t>106.5</t>
  </si>
  <si>
    <t>106.6</t>
  </si>
  <si>
    <t>106.7</t>
  </si>
  <si>
    <t>106.8</t>
  </si>
  <si>
    <t>106.9</t>
  </si>
  <si>
    <t>106.10</t>
  </si>
  <si>
    <t>106.11</t>
  </si>
  <si>
    <t>107.1</t>
  </si>
  <si>
    <t>107.2</t>
  </si>
  <si>
    <t>107.3</t>
  </si>
  <si>
    <t>107.4</t>
  </si>
  <si>
    <t>107.5</t>
  </si>
  <si>
    <t>107.6</t>
  </si>
  <si>
    <t>107.7</t>
  </si>
  <si>
    <t>108.1</t>
  </si>
  <si>
    <t>109.1</t>
  </si>
  <si>
    <t>110.1</t>
  </si>
  <si>
    <t>111.1</t>
  </si>
  <si>
    <t>112.1</t>
  </si>
  <si>
    <t>113.1</t>
  </si>
  <si>
    <t>113.2</t>
  </si>
  <si>
    <t>113.3</t>
  </si>
  <si>
    <t>113.4</t>
  </si>
  <si>
    <t>114.1</t>
  </si>
  <si>
    <t>115.1</t>
  </si>
  <si>
    <t>116.1</t>
  </si>
  <si>
    <t>117.1</t>
  </si>
  <si>
    <t>117.2</t>
  </si>
  <si>
    <t>117.3</t>
  </si>
  <si>
    <t>117.4</t>
  </si>
  <si>
    <t>117.5</t>
  </si>
  <si>
    <t>118.1</t>
  </si>
  <si>
    <t>118.2</t>
  </si>
  <si>
    <t>118.3</t>
  </si>
  <si>
    <t>119.1</t>
  </si>
  <si>
    <t>119.2</t>
  </si>
  <si>
    <t>119.3</t>
  </si>
  <si>
    <t>120.1</t>
  </si>
  <si>
    <t>121.1</t>
  </si>
  <si>
    <t>122.1</t>
  </si>
  <si>
    <t>122.2</t>
  </si>
  <si>
    <t>123.1</t>
  </si>
  <si>
    <t>124.1</t>
  </si>
  <si>
    <t>124.2</t>
  </si>
  <si>
    <t>125.1</t>
  </si>
  <si>
    <t>126.1</t>
  </si>
  <si>
    <t>127.1</t>
  </si>
  <si>
    <t>127.2</t>
  </si>
  <si>
    <t>127.3</t>
  </si>
  <si>
    <t>127.4</t>
  </si>
  <si>
    <t>128.1</t>
  </si>
  <si>
    <t>128.2</t>
  </si>
  <si>
    <t>128.3</t>
  </si>
  <si>
    <t>128.4</t>
  </si>
  <si>
    <t>130.1</t>
  </si>
  <si>
    <t>131.1</t>
  </si>
  <si>
    <t>132.1</t>
  </si>
  <si>
    <t>132.2</t>
  </si>
  <si>
    <t>133.1</t>
  </si>
  <si>
    <t>134.1</t>
  </si>
  <si>
    <t>135.1</t>
  </si>
  <si>
    <t>135.2</t>
  </si>
  <si>
    <t>136.1</t>
  </si>
  <si>
    <t>137.1</t>
  </si>
  <si>
    <t>138.1</t>
  </si>
  <si>
    <t>138.2</t>
  </si>
  <si>
    <t>139.1</t>
  </si>
  <si>
    <t>140.1</t>
  </si>
  <si>
    <t>141.1</t>
  </si>
  <si>
    <t>142.1</t>
  </si>
  <si>
    <t>143.1</t>
  </si>
  <si>
    <t>144.1</t>
  </si>
  <si>
    <t>144.2</t>
  </si>
  <si>
    <t>145.1</t>
  </si>
  <si>
    <t>146.1</t>
  </si>
  <si>
    <t>147.1</t>
  </si>
  <si>
    <t>148.1</t>
  </si>
  <si>
    <t>148.2</t>
  </si>
  <si>
    <t>149.1</t>
  </si>
  <si>
    <t>150.1</t>
  </si>
  <si>
    <t>151.1</t>
  </si>
  <si>
    <t>152.1</t>
  </si>
  <si>
    <t>153.1</t>
  </si>
  <si>
    <t>154.1</t>
  </si>
  <si>
    <t>155.1</t>
  </si>
  <si>
    <t>155.2</t>
  </si>
  <si>
    <t>155.3</t>
  </si>
  <si>
    <t>155.4</t>
  </si>
  <si>
    <t>156.1</t>
  </si>
  <si>
    <t>156.2</t>
  </si>
  <si>
    <t>156.3</t>
  </si>
  <si>
    <t>157.1</t>
  </si>
  <si>
    <t>157.2</t>
  </si>
  <si>
    <t>157.3</t>
  </si>
  <si>
    <t>158.1</t>
  </si>
  <si>
    <t>159.1</t>
  </si>
  <si>
    <t>159.2</t>
  </si>
  <si>
    <t>159.3</t>
  </si>
  <si>
    <t>159.4</t>
  </si>
  <si>
    <t>159.5</t>
  </si>
  <si>
    <t>160.1</t>
  </si>
  <si>
    <t>161.1</t>
  </si>
  <si>
    <t>162.1</t>
  </si>
  <si>
    <t>162.2</t>
  </si>
  <si>
    <t>163.1</t>
  </si>
  <si>
    <t>164.1</t>
  </si>
  <si>
    <t>165.1</t>
  </si>
  <si>
    <t>166.1</t>
  </si>
  <si>
    <t>166.2</t>
  </si>
  <si>
    <t>166.3</t>
  </si>
  <si>
    <t>166.4</t>
  </si>
  <si>
    <t>168.1</t>
  </si>
  <si>
    <t>169.1</t>
  </si>
  <si>
    <t>170.1</t>
  </si>
  <si>
    <t>171.1</t>
  </si>
  <si>
    <t>172.1</t>
  </si>
  <si>
    <t>173.1</t>
  </si>
  <si>
    <t>173.2</t>
  </si>
  <si>
    <t>173.3</t>
  </si>
  <si>
    <t>173.4</t>
  </si>
  <si>
    <t>173.5</t>
  </si>
  <si>
    <t>173.6</t>
  </si>
  <si>
    <t>173.7</t>
  </si>
  <si>
    <t>173.8</t>
  </si>
  <si>
    <t>173.9</t>
  </si>
  <si>
    <t>173.10</t>
  </si>
  <si>
    <t>173.11</t>
  </si>
  <si>
    <t>173.12</t>
  </si>
  <si>
    <t>173.13</t>
  </si>
  <si>
    <t>174.1</t>
  </si>
  <si>
    <t>175.1</t>
  </si>
  <si>
    <t>175.2</t>
  </si>
  <si>
    <t>176.1</t>
  </si>
  <si>
    <t>177.1</t>
  </si>
  <si>
    <t>178.1</t>
  </si>
  <si>
    <t>179.1</t>
  </si>
  <si>
    <t>179.2</t>
  </si>
  <si>
    <t>179.3</t>
  </si>
  <si>
    <t>179.4</t>
  </si>
  <si>
    <t>179.5</t>
  </si>
  <si>
    <t>179.6</t>
  </si>
  <si>
    <t>179.7</t>
  </si>
  <si>
    <t>179.8</t>
  </si>
  <si>
    <t>179.9</t>
  </si>
  <si>
    <t>179.10</t>
  </si>
  <si>
    <t>179.11</t>
  </si>
  <si>
    <t>179.12</t>
  </si>
  <si>
    <t>179.13</t>
  </si>
  <si>
    <t>179.14</t>
  </si>
  <si>
    <t>180.1</t>
  </si>
  <si>
    <t>181.1</t>
  </si>
  <si>
    <t>182.1</t>
  </si>
  <si>
    <t>183.1</t>
  </si>
  <si>
    <t>184.1</t>
  </si>
  <si>
    <t>185.1</t>
  </si>
  <si>
    <t>185.2</t>
  </si>
  <si>
    <t>186.1</t>
  </si>
  <si>
    <t>187.1</t>
  </si>
  <si>
    <t>188.1</t>
  </si>
  <si>
    <t>189.1</t>
  </si>
  <si>
    <t>190.1</t>
  </si>
  <si>
    <t>190.2</t>
  </si>
  <si>
    <t xml:space="preserve"> -</t>
  </si>
  <si>
    <t>без НДС</t>
  </si>
  <si>
    <t>с НДС</t>
  </si>
  <si>
    <t>Тарифы на 2026 год</t>
  </si>
  <si>
    <t xml:space="preserve"> </t>
  </si>
  <si>
    <t>Всего - МКП ЖКХ пгт. Афанасьево | 4302003020 | 430201001 |  | Приём сточных вод :: Транспортировка сточных вод | нет | УСН | 0</t>
  </si>
  <si>
    <t>1.2</t>
  </si>
  <si>
    <t>Всего - МКП «Универсал» Кильмезского района Кировской области | 4321007238 | 432101001 |  | Приём сточных вод :: Очистка сточных вод :: Транспортировка сточных вод | нет | УСН | 0</t>
  </si>
  <si>
    <t>Всего - МУП "Коммунсервис" | 4315002545 | 431501001 |  | Приём сточных вод :: Транспортировка сточных вод | нет | УСН | 0</t>
  </si>
  <si>
    <t>Всего - МУП "Опаринское" | 4323010229 | 432301001 |  | Приём сточных вод :: Транспортировка сточных вод | нет | УСН | 0</t>
  </si>
  <si>
    <t>4.2</t>
  </si>
  <si>
    <t>Всего - ООО "Водоканал-Санчурск" | 4327005678 | 432701001 |  | Приём сточных вод :: Очистка сточных вод :: Транспортировка сточных вод | нет | УСН | 0</t>
  </si>
  <si>
    <t>Всего - Тужинское МУП "Коммунальщик" | 4332002584 | 433201001 |  | Приём сточных вод :: Очистка сточных вод :: Транспортировка сточных вод | нет | УСН | 0</t>
  </si>
  <si>
    <t>Всего - МУП на праве хозяйственного ведения "Водосток" | 4300000930 | 430001001 |  | Приём сточных вод :: Очистка сточных вод :: Транспортировка сточных вод | нет | УСН | 0</t>
  </si>
  <si>
    <t>Всего - АО "Малмыжский завод по ремонту диз.двигателей" | 4317000543 | 431701001 |  | Приём сточных вод :: Очистка сточных вод :: Транспортировка сточных вод | нет | ОСН | 20</t>
  </si>
  <si>
    <t>Всего - ООО "Альянс" | 4300001098 | 430001001 |  | Приём сточных вод :: Очистка сточных вод :: Транспортировка сточных вод | да | УСН | 0</t>
  </si>
  <si>
    <t>Всего - ООО "Дана" | 4305006124 | 430501001 |  | Приём сточных вод :: Очистка сточных вод :: Транспортировка сточных вод | нет | УСН | 0</t>
  </si>
  <si>
    <t>10.2</t>
  </si>
  <si>
    <t>Всего - ООО "ЖКХ Эксперт" | 4305005748 | 434501001 |  | Приём сточных вод :: Очистка сточных вод :: Транспортировка сточных вод | да | УСН | 0</t>
  </si>
  <si>
    <t>Всего - ООО "ТеплоВод" | 4306003398 | 430601001 |  | Приём сточных вод :: Очистка сточных вод :: Транспортировка сточных вод | нет | УСН | 0</t>
  </si>
  <si>
    <t>Всего - АО "Жильё" | 4330006270 | 433001001 |  | Приём сточных вод :: Очистка сточных вод | нет | УСН | 0</t>
  </si>
  <si>
    <t>Всего - КОГБУСО"Советский дом-интернат" | 4330001514 | 433001001 |  | Приём сточных вод :: Очистка сточных вод :: Транспортировка сточных вод | нет | УСН | 0</t>
  </si>
  <si>
    <t>Всего - ООО "Шабалинское ЖКХ" | 4337004987 | 433701001 |  | Приём сточных вод :: Очистка сточных вод :: Транспортировка сточных вод | нет | УСН | 0</t>
  </si>
  <si>
    <t>Всего - МУП "Коммунальщик" | 4311002760 | 431101001 |  | Приём сточных вод :: Очистка сточных вод :: Транспортировка сточных вод | нет | УСН | 0</t>
  </si>
  <si>
    <t>Всего - Администрация Зуевского района Кировской области | 4309001046 | 430901001 |  | Приём сточных вод :: Транспортировка сточных вод | нет | ОСН | 0</t>
  </si>
  <si>
    <t>Всего - ООО "Кристалл" | 4309005523 | 430901001 |  | Приём сточных вод :: Очистка сточных вод :: Транспортировка сточных вод | да | УСН | 0</t>
  </si>
  <si>
    <t>Всего - администрация МО Арбажский МО Кировской область | 4301002376 | 430101001 |  | Приём сточных вод :: Транспортировка сточных вод | нет | ОСН | 0</t>
  </si>
  <si>
    <t>Всего - ООО "Комфорт" | 4301002295 | 430101001 |  | Приём сточных вод :: Очистка сточных вод :: Транспортировка сточных вод | да | УСН | 0</t>
  </si>
  <si>
    <t>Всего - КОГБУСО «Климковский дом-интернат» | 4303001297 | 430301001 |  | Приём сточных вод :: Очистка сточных вод :: Транспортировка сточных вод | нет | ОСН | 0</t>
  </si>
  <si>
    <t>Всего - МУП "Коммунальное хозяйство" | 4303006760 | 430301001 |  | Приём сточных вод :: Очистка сточных вод :: Транспортировка сточных вод | нет | УСН | 0</t>
  </si>
  <si>
    <t>Всего - Администрация Мурашинского муниципального округа | 4318004847 | 431801001 |  | Приём сточных вод :: Транспортировка сточных вод | нет | ОСН | 0</t>
  </si>
  <si>
    <t>Всего - ООО "Аквасервис" | 4300000055 | 430001001 |  | Приём сточных вод :: Очистка сточных вод :: Транспортировка сточных вод | нет | УСН | 0</t>
  </si>
  <si>
    <t>Всего - ООО "Мурашинские коммунальные системы Плюс" | 4318004702 | 431801001 |  | Приём сточных вод :: Очистка сточных вод :: Транспортировка сточных вод | нет | УСН | 0</t>
  </si>
  <si>
    <t>Всего - Администрация МО Аркульское гп Нолинского района Кировской области | 4321006040 | 432101001 |  | Приём сточных вод :: Очистка сточных вод :: Транспортировка сточных вод | нет | УСН | 0</t>
  </si>
  <si>
    <t>Всего - Администрация муниципального образования Перевозское сельское поселение Нолинского района Кировской области | 4321006033 | 432101001 |  | Приём сточных вод :: Транспортировка сточных вод | нет | УСН | 0</t>
  </si>
  <si>
    <t>Всего - ООО "Родник" | 4321005311 | 434501001 |  | Приём сточных вод :: Очистка сточных вод :: Транспортировка сточных вод | нет | УСН | 0</t>
  </si>
  <si>
    <t>28.3</t>
  </si>
  <si>
    <t>Всего - ООО "КаринторфТеплоСеть" | 4312153779 | 431201001 |  | Приём сточных вод :: Транспортировка сточных вод | да | УСН | 0</t>
  </si>
  <si>
    <t>Всего - МУП Родник | 4336004007 | 433601001 |  | Приём сточных вод :: Транспортировка сточных вод | нет | УСН | 0</t>
  </si>
  <si>
    <t>30.2</t>
  </si>
  <si>
    <t>Всего - ООО "Орловский водоканал" | 4336002521 | 433601001 |  | Приём сточных вод :: Очистка сточных вод :: Транспортировка сточных вод | да | УСН | 0</t>
  </si>
  <si>
    <t>31.2</t>
  </si>
  <si>
    <t>Всего - Администрация Даровского городского поселения | 4308003178 | 430801001 |  | Приём сточных вод :: Транспортировка сточных вод | нет | УСН | 0</t>
  </si>
  <si>
    <t>Всего - ФКУ ИК-1 УФСИН России по Кировской области | 4322005233 | 432201001 |  | Приём сточных вод :: Очистка сточных вод :: Транспортировка сточных вод | нет | ОСН | 0</t>
  </si>
  <si>
    <t>Всего - МУП ЖКХ "Водоканал" | 4322007696 | 432201001 |  | Приём сточных вод :: Очистка сточных вод :: Транспортировка сточных вод | нет | УСН | 5</t>
  </si>
  <si>
    <t>Всего - МУП ЖКХ "Песковский коммунальник" | 4322006886 | 432201001 |  | Приём сточных вод :: Очистка сточных вод :: Транспортировка сточных вод | нет | УСН | 5</t>
  </si>
  <si>
    <t>35.2</t>
  </si>
  <si>
    <t>Всего - ООО "Восток" | 4322010635 | 432201001 |  | Приём сточных вод :: Очистка сточных вод :: Транспортировка сточных вод | нет | ОСН | 20</t>
  </si>
  <si>
    <t>Всего - ООО "Восток" | 4329012864 | 432901001 |  | Приём сточных вод :: Очистка сточных вод :: Транспортировка сточных вод | нет | УСН | 0</t>
  </si>
  <si>
    <t>37.2</t>
  </si>
  <si>
    <t>Всего - ООО "Гидра" | 4329020135 | 432901001 |  | Приём сточных вод :: Очистка сточных вод :: Транспортировка сточных вод | да | УСН | 0</t>
  </si>
  <si>
    <t>Всего - ООО "Запад" | 4329021820 | 432901001 |  | Приём сточных вод :: Очистка сточных вод :: Транспортировка сточных вод | нет | УСН | 0</t>
  </si>
  <si>
    <t>39.2</t>
  </si>
  <si>
    <t>Всего - ООО "Звероводческое племенное хозяйство "Вятка | 4329008459 | 432901001 |  | Приём сточных вод :: Очистка сточных вод :: Транспортировка сточных вод | нет | ОСН | 20</t>
  </si>
  <si>
    <t>Всего - ООО "Октябрьский" | 4329010916 | 432901001 |  | Приём сточных вод :: Очистка сточных вод :: Транспортировка сточных вод | нет | УСН | 0</t>
  </si>
  <si>
    <t>Всего - ООО "Союз" | 4329012906 | 432901001 |  | Приём сточных вод :: Очистка сточных вод :: Транспортировка сточных вод | нет | УСН | 0</t>
  </si>
  <si>
    <t>Всего - МАУ "Теплопроводность" | 4329021925 | 432901001 |  | Приём сточных вод :: Очистка сточных вод :: Транспортировка сточных вод | нет | УСН | 0</t>
  </si>
  <si>
    <t>43.2</t>
  </si>
  <si>
    <t>Всего - АО "Санаторий Митино" | 4329000724 | 432901001 |  | Приём сточных вод :: Очистка сточных вод :: Транспортировка сточных вод | нет | ОСН | 20</t>
  </si>
  <si>
    <t>Всего - СПК колхоз "Большевик" | 4331000577 | 433101001 |  | Приём сточных вод :: Транспортировка сточных вод | нет | ОСН | 20</t>
  </si>
  <si>
    <t>Всего - ООО "ЭнергоСервис" | 4331002207 | 433101001 |  | Приём сточных вод :: Очистка сточных вод :: Транспортировка сточных вод | нет | УСН | 0</t>
  </si>
  <si>
    <t>Всего - ООО "Стимул" | 4304001500 | 430401001 |  | Приём сточных вод :: Транспортировка сточных вод | да | УСН | 0</t>
  </si>
  <si>
    <t>Всего - ООО «Фаленский водоканал» | 4335004011 | 433501001 |  | Приём сточных вод :: Транспортировка сточных вод | нет | УСН | 0</t>
  </si>
  <si>
    <t>Всего - МП "Горводоканал" | 4342003643 | 434201001 |  | Приём сточных вод :: Очистка сточных вод :: Транспортировка сточных вод | да | УСН | 5</t>
  </si>
  <si>
    <t>Всего - ООО "Хорошая Вода" | 9701134320 | 770101001 |  | Приём сточных вод :: Очистка сточных вод | нет | ОСН | 20</t>
  </si>
  <si>
    <t>Всего - ООО "Инвест-Н" | 7707793413 | 770101001 |  | Приём сточных вод :: Очистка сточных вод :: Транспортировка сточных вод | нет | УСН | 0</t>
  </si>
  <si>
    <t>Всего - ООО Водоотведение | 4307017925 | 430701001 |  | Приём сточных вод :: Очистка сточных вод :: Транспортировка сточных вод | да | УСН | 5</t>
  </si>
  <si>
    <t>Всего - АО "Красный якорь" | 4343004720 | 771701001 |  | Приём сточных вод :: Очистка сточных вод :: Транспортировка сточных вод | нет | ОСН | 20</t>
  </si>
  <si>
    <t>Всего - ООО "ВКХ г. Слободского" | 4329020015 | 432901001 |  | Приём сточных вод :: Очистка сточных вод :: Транспортировка сточных вод | да | ОСН | 20</t>
  </si>
  <si>
    <t>Всего - ООО "ВВКС" г. Кирово-Чепецка | 4312153088 | 431201001 |  | Приём сточных вод :: Очистка сточных вод :: Транспортировка сточных вод | да | ОСН | 20</t>
  </si>
  <si>
    <t>55.2</t>
  </si>
  <si>
    <t>55.3</t>
  </si>
  <si>
    <t>55.4</t>
  </si>
  <si>
    <t>Всего - МКП "Коммунальные системы" | 4307012010 | 430701001 |  | Приём сточных вод :: Очистка сточных вод :: Транспортировка сточных вод | нет | УСН | 5</t>
  </si>
  <si>
    <t>Всего - ООО "Сосновский Водоканал" | 4307008247 | 430701001 |  | Приём сточных вод :: Очистка сточных вод :: Транспортировка сточных вод | нет | УСН | 0</t>
  </si>
  <si>
    <t>Всего - МУП "Краснополянский водоканал" | 4307008409 | 430701001 |  | Приём сточных вод :: Очистка сточных вод :: Транспортировка сточных вод | нет | УСН | 5</t>
  </si>
  <si>
    <t>Всего - Муниципальное учреждение адмнистрация Лазаревского сельского поселения Уржумского района | 4334006584 | 433401001 |  | Приём сточных вод :: Очистка сточных вод :: Транспортировка сточных вод | нет | УСН | 0</t>
  </si>
  <si>
    <t>Всего - МУП "Уржумские коммунальные системы" | 4334009899 | 433401001 |  | Приём сточных вод :: Очистка сточных вод :: Транспортировка сточных вод | да | УСН | 0</t>
  </si>
  <si>
    <t>Всего - МУХ КП ЖКХ "Водолей" | 4334008165 | 433401001 |  | Приём сточных вод :: Очистка сточных вод :: Транспортировка сточных вод | нет | УСН | 0</t>
  </si>
  <si>
    <t>Всего - ООО "Ресурс" | 4334009881 | 433401001 |  | Приём сточных вод :: Очистка сточных вод | нет | УСН | 0</t>
  </si>
  <si>
    <t>Всего - ООО "УржумСервис" | 4334007588 | 433401001 |  | Приём сточных вод :: Транспортировка сточных вод | да | УСН | 0</t>
  </si>
  <si>
    <t>Всего - АО "Кировские коммунальные системы" | 4345230965 | 434501001 |  | Транспортировка сточных вод | нет | ОСН | 20</t>
  </si>
  <si>
    <t>Всего - МУП "Водоканал" | 4345000249 | 434501001 |  | Приём сточных вод :: Очистка сточных вод :: Транспортировка сточных вод | да | ОСН | 20</t>
  </si>
  <si>
    <t>Всего - ООО "Водоотведение" | 9701176619 | 770101001 |  | Транспортировка сточных вод | нет | ОСН | 20</t>
  </si>
  <si>
    <t>Всего - ЗАО "Заречье" | 4348000230 | 434501001 |  | Приём сточных вод :: Очистка сточных вод :: Транспортировка сточных вод | да | ОСН | 20</t>
  </si>
  <si>
    <t>Всего - ООО "РЭОС" | 4345496718 | 434501001 |  | Приём сточных вод :: Очистка сточных вод :: Транспортировка сточных вод | нет | ОСН | 20</t>
  </si>
  <si>
    <t>Всего - Санаторий "Сосновый бор" - филиал АО "РЖД-ЗДОРОВЬЕ" | 7703715816 | 432443002 |  | Приём сточных вод :: Очистка сточных вод :: Транспортировка сточных вод | нет | ОСН | 20</t>
  </si>
  <si>
    <t>Всего - МУП КХ "Юбилейный" | 4324008840 | 432401001 |  | Приём сточных вод :: Очистка сточных вод :: Транспортировка сточных вод | нет | УСН | 0</t>
  </si>
  <si>
    <t>70.2</t>
  </si>
  <si>
    <t>Всего - Оричевское муниципальное предприятие ЖКХ "Адышево" | 4324007268 | 432401001 |  | Приём сточных вод :: Очистка сточных вод :: Транспортировка сточных вод | нет | УСН | 0</t>
  </si>
  <si>
    <t>71.2</t>
  </si>
  <si>
    <t>Всего - ООО "Волго-Вятские коммунальные системы" г. Луза | 4345498313 | 431201001 |  | Приём сточных вод :: Очистка сточных вод :: Транспортировка сточных вод | да | ОСН | 20</t>
  </si>
  <si>
    <t>Всего - ООО КС-Сервис | 4345456867 | 434501001 |  | Приём сточных вод :: Очистка сточных вод | нет | УСН | 0</t>
  </si>
  <si>
    <t>Всего - ООО "Санаторий Колос" | 4324004852 | 432401001 |  | Приём сточных вод :: Очистка сточных вод :: Транспортировка сточных вод | нет | ОСН | 20</t>
  </si>
  <si>
    <t>Всего - Филиал ФГБУ "ЦЖКУ" МИНОБОРОНЫ РОССИИ (по ЦВО) | 7729314745 | 667043001 |  | Приём сточных вод :: Очистка сточных вод :: Транспортировка сточных вод | нет | ОСН | 20</t>
  </si>
  <si>
    <t>75.2</t>
  </si>
  <si>
    <t>Всего - ООО "Вожгальское домоуправление" | 4314005423 | 431401001 |  | Приём сточных вод :: Очистка сточных вод :: Транспортировка сточных вод | нет | УСН | 0</t>
  </si>
  <si>
    <t>76.2</t>
  </si>
  <si>
    <t>76.3</t>
  </si>
  <si>
    <t>Всего - ООО "Куменское ВКХ" | 4314004317 | 431401001 |  | Приём сточных вод :: Очистка сточных вод :: Транспортировка сточных вод | нет | УСН | 0</t>
  </si>
  <si>
    <t>77.2</t>
  </si>
  <si>
    <t>77.3</t>
  </si>
  <si>
    <t>77.4</t>
  </si>
  <si>
    <t>Всего - СПК "Березниковский" | 4314000626 | 431401001 |  | Приём сточных вод :: Очистка сточных вод :: Транспортировка сточных вод | нет | ОСН | 20</t>
  </si>
  <si>
    <t>Всего - МУП "Куменская ресурсоснабжающая организация" | 4314006410 | 431401001 |  | Приём сточных вод :: Очистка сточных вод :: Транспортировка сточных вод | нет | УСН | 0</t>
  </si>
  <si>
    <t>80.2</t>
  </si>
  <si>
    <t>Всего - ООО "Санаторий "Лесная Новь" имени Ю.Ф. Янтарева" | 4314005945 | 431401001 |  | Приём сточных вод :: Транспортировка сточных вод | нет | ОСН | 20</t>
  </si>
  <si>
    <t>Всего - ЗАО "Санаторий Нижне-Ивкино" | 4314000305 | 431401001 |  | Приём сточных вод :: Очистка сточных вод :: Транспортировка сточных вод | нет | ОСН | 20</t>
  </si>
  <si>
    <t>Всего - ООО "Коммунальные системы" | 4338010091 | 433801001 |  | Приём сточных вод :: Очистка сточных вод :: Транспортировка сточных вод | нет | УСН | 5</t>
  </si>
  <si>
    <t>83.2</t>
  </si>
  <si>
    <t>83.3</t>
  </si>
  <si>
    <t>Всего - ООО "Гарант" | 4312152359 | 431201001 |  | Приём сточных вод :: Очистка сточных вод :: Транспортировка сточных вод | нет | УСН | 0</t>
  </si>
  <si>
    <t>85.2</t>
  </si>
  <si>
    <t>85.3</t>
  </si>
  <si>
    <t>85.4</t>
  </si>
  <si>
    <t>Всего - ООО "Гарант" | 4312152359 | 431201001 |  | Приём сточных вод :: Очистка сточных вод :: Транспортировка сточных вод | да | УСН | 0</t>
  </si>
  <si>
    <t>86.2</t>
  </si>
  <si>
    <t>Всего - МУП ЖКХ "Конып" | 4312022504 | 431201001 |  | Приём сточных вод :: Очистка сточных вод :: Транспортировка сточных вод | нет | УСН | 5</t>
  </si>
  <si>
    <t>Всего - КОГБУЗ "Областной клинический противотуберкулезный диспансер" | 4345362672 | 434501001 |  | Приём сточных вод :: Очистка сточных вод :: Транспортировка сточных вод | нет | ОСН | 0</t>
  </si>
  <si>
    <t>Всего - ООО "Пасегово" | 4312035888 | 431201001 |  | Приём сточных вод :: Очистка сточных вод :: Транспортировка сточных вод | да | УСН | 0</t>
  </si>
  <si>
    <t>Всего - ООО "Пасеговское ВКХ" | 4348029366 | 434501001 |  | Приём сточных вод :: Очистка сточных вод :: Транспортировка сточных вод | нет | ОСН | 20</t>
  </si>
  <si>
    <t>Всего - ООО "СтройЖилКомплект" | 4345216431 | 434501001 |  | Приём сточных вод :: Очистка сточных вод :: Транспортировка сточных вод | да | УСН | 5</t>
  </si>
  <si>
    <t>Всего - ООО "СтройЖилКомплект" | 4345216431 | 434501001 |  | Транспортировка сточных вод | нет | УСН | 5</t>
  </si>
  <si>
    <t>Всего - Общество с ограниченной ответственностью "Специалист" | 4345360724 | 434501001 |  | Приём сточных вод :: Транспортировка сточных вод | нет | УСН | 0</t>
  </si>
  <si>
    <t>Всего - ООО "Сталкер" | 4312156890 | 431201001 |  | Приём сточных вод :: Очистка сточных вод :: Транспортировка сточных вод | нет | УСН | 0</t>
  </si>
  <si>
    <t>94.2</t>
  </si>
  <si>
    <t>Всего - ООО «ЖКХ УЮТ» | 4312149532 | 431201001 |  | Приём сточных вод :: Транспортировка сточных вод | нет | УСН | 0</t>
  </si>
  <si>
    <t>Всего - МУП "Водоканал Котельничского района" | 4313011456 | 431301001 |  | Приём сточных вод :: Транспортировка сточных вод | да | ОСН | 20</t>
  </si>
  <si>
    <t>97.2</t>
  </si>
  <si>
    <t>97.3</t>
  </si>
  <si>
    <t>97.4</t>
  </si>
  <si>
    <t>97.5</t>
  </si>
  <si>
    <t>97.6</t>
  </si>
  <si>
    <t>97.7</t>
  </si>
  <si>
    <t>97.8</t>
  </si>
  <si>
    <t>Всего - МУП "Водоканал Котельничского района" | 4313011456 | 431301001 |  | Приём сточных вод :: Очистка сточных вод :: Транспортировка сточных вод | да | ОСН | 20</t>
  </si>
  <si>
    <t>Всего - МУП "Пижанская автоколонна" | 4325002061 | 432501001 |  | Приём сточных вод :: Очистка сточных вод :: Транспортировка сточных вод | нет | УСН | 0</t>
  </si>
  <si>
    <t>Всего - МУП "Водоканал" | 4339008240 | 433901001 |  | Приём сточных вод :: Очистка сточных вод :: Транспортировка сточных вод | нет | УСН | 5</t>
  </si>
  <si>
    <t>Всего - ООО "Волго-Вятские коммунальные системы" | 4345433813 | 434501001 |  | Приём сточных вод :: Очистка сточных вод :: Транспортировка сточных вод | нет | УСН | 5</t>
  </si>
  <si>
    <t>Всего - МУП ЖКХ "Гарант" | 4338009770 | 433801001 |  | Приём сточных вод :: Очистка сточных вод :: Транспортировка сточных вод | нет | УСН | 0</t>
  </si>
  <si>
    <t>102.2</t>
  </si>
  <si>
    <t>102.3</t>
  </si>
  <si>
    <t>102.4</t>
  </si>
  <si>
    <t>102.5</t>
  </si>
  <si>
    <t>Всего - ООО "Юрьянские коммунальные системы" | 4338007356 | 433801001 |  | Приём сточных вод :: Транспортировка сточных вод | нет | УСН | 0</t>
  </si>
  <si>
    <t>Всего - ООО "Волго-Вятские коммунальные системы" г. Луза | 4345498313 | 431201001 |  | Приём сточных вод :: Очистка сточных вод :: Транспортировка сточных вод | нет | ОСН | 20</t>
  </si>
  <si>
    <t>104.2</t>
  </si>
  <si>
    <t>104.3</t>
  </si>
  <si>
    <t>104.4</t>
  </si>
  <si>
    <t>104.5</t>
  </si>
  <si>
    <t>с 01.01.2026 по 30.09.2026</t>
  </si>
  <si>
    <t>с 01.10.2026 по 31.12.2026</t>
  </si>
  <si>
    <t>с 01.01.2025 по 30.06.2025</t>
  </si>
  <si>
    <t>с 01.07.2025 по 31.12.2025</t>
  </si>
  <si>
    <t>с 01.10.2026по 31.12.2026</t>
  </si>
  <si>
    <t>Слободской муниципальный район / Шиховское / 33635452 (д. Шихово)</t>
  </si>
  <si>
    <t>Тужинский муниципальный район / Тужинский муниципальный район / 33638000</t>
  </si>
  <si>
    <t>-</t>
  </si>
  <si>
    <t>15.6</t>
  </si>
  <si>
    <t>Даровской муниципальный район / Даровской муниципальный район / 33612000</t>
  </si>
  <si>
    <t>51.7</t>
  </si>
  <si>
    <t>номер</t>
  </si>
  <si>
    <t>дата</t>
  </si>
  <si>
    <t>42/36-кс-2026</t>
  </si>
  <si>
    <t>44/38-кс-2026</t>
  </si>
  <si>
    <t>Афанасьевский / Афанасьевский / 33503000 пгт.Афанасьево, с.Бисерово</t>
  </si>
  <si>
    <t>Афанасьевский / Афанасьевский / 33503000 пгт.Афанасьево (очистные по ул.Дзержинского)</t>
  </si>
  <si>
    <t>Афанасьевский / Афанасьевский / 33503000 п.Лытка</t>
  </si>
  <si>
    <t>Афанасьевский / Афанасьевский / 33503000 д.Лазуковы</t>
  </si>
  <si>
    <t>44/40-кс-2026</t>
  </si>
  <si>
    <t>45/102-кс-2026</t>
  </si>
  <si>
    <t>Орловский муниципальный район / Орловское сельское поселение / 33645420 д.Высоково, д.Мамаевщина</t>
  </si>
  <si>
    <t>Орловский муниципальный район / Орловское сельское поселение / 33645420 д.Лугиновка, д.Белянка</t>
  </si>
  <si>
    <t>Орловский муниципальный район / Орловское сельское поселение / 33645420 д.Кузнецы, д.Цепели, д.Епиховщина</t>
  </si>
  <si>
    <t>Орловский муниципальный район / Орловское сельское поселение / 33645420 с.Колково</t>
  </si>
  <si>
    <t>Орловский муниципальный район / Орловское сельское поселение / 33645420 д.Кузнецы, д.Цепели</t>
  </si>
  <si>
    <t>44/43-кс-2026</t>
  </si>
  <si>
    <t>42/43-кс-2026</t>
  </si>
  <si>
    <t>Верхнекамский / Верхнекамский / 33507000 с.Кай, с.Пушья, д.Южаки, п.Кряжевской</t>
  </si>
  <si>
    <t>Верхнекамский / Верхнекамский / 33507000 п.Тупрунка</t>
  </si>
  <si>
    <t>Верхнекамский / Верхнекамский / 33507000 с.Лойно</t>
  </si>
  <si>
    <t>Верхнекамский / Верхнекамский / 33507000 д.Кочкино, д.Плотниковы</t>
  </si>
  <si>
    <t>42/44-кс-2026</t>
  </si>
  <si>
    <t>Верхнекамский / Верхнекамский / 33507000 пгт.Светлополянск</t>
  </si>
  <si>
    <t>Верхнекамский / Верхнекамский / 33507000 г.Кирс</t>
  </si>
  <si>
    <t>44/42-кс-2026</t>
  </si>
  <si>
    <t>42/45-кс-2026</t>
  </si>
  <si>
    <t>44/41-кс-2026</t>
  </si>
  <si>
    <t>42/39-кс-2026</t>
  </si>
  <si>
    <t>42/41-кс-2026</t>
  </si>
  <si>
    <t>42/37-кс-2026</t>
  </si>
  <si>
    <t>42/38-кс-2026</t>
  </si>
  <si>
    <t>42/40-кс-2026</t>
  </si>
  <si>
    <t>44/44-кс-2026</t>
  </si>
  <si>
    <t>38/45-кс-2025</t>
  </si>
  <si>
    <t>42/42-кс-2026</t>
  </si>
  <si>
    <t>41/99-кс-2026</t>
  </si>
  <si>
    <t>с 01.01.2026 по 30.06.2026</t>
  </si>
  <si>
    <t>с 01.07.2026 по 31.12.2026</t>
  </si>
  <si>
    <t>37/43-кс-2025</t>
  </si>
  <si>
    <t>42/48-кс-2026</t>
  </si>
  <si>
    <t>44/56-кс-2026</t>
  </si>
  <si>
    <t>41/56-кс-2026</t>
  </si>
  <si>
    <t>41/55-кс-2026</t>
  </si>
  <si>
    <t>44/59-кс-2026</t>
  </si>
  <si>
    <t>42/50-кс-2026</t>
  </si>
  <si>
    <t>42/19-кс-2026</t>
  </si>
  <si>
    <t>17,12,2025</t>
  </si>
  <si>
    <t>44/55-кс-2026</t>
  </si>
  <si>
    <t>42/54-кс-2026</t>
  </si>
  <si>
    <t>45/22-кс-2025</t>
  </si>
  <si>
    <t>41/53-кс-2026</t>
  </si>
  <si>
    <t>41/51-кс-2026</t>
  </si>
  <si>
    <t>45/80-кс-2026</t>
  </si>
  <si>
    <t>45/81-кс-2026</t>
  </si>
  <si>
    <t>39/32-кс-2026</t>
  </si>
  <si>
    <t>45/83-кс-2026</t>
  </si>
  <si>
    <t>44/57-кс-2026</t>
  </si>
  <si>
    <t>39/34-кс-2026</t>
  </si>
  <si>
    <t>36/25-кс-2025</t>
  </si>
  <si>
    <t>39/33-кс-2026</t>
  </si>
  <si>
    <t>39/28-кс-2026</t>
  </si>
  <si>
    <t>39/29-rc-2026</t>
  </si>
  <si>
    <t>41/54-кс-2026</t>
  </si>
  <si>
    <t>41/90-кс-2026</t>
  </si>
  <si>
    <t>41/95-кс-2026</t>
  </si>
  <si>
    <t>39/31-кс-2026</t>
  </si>
  <si>
    <t>41/115-кс-2026</t>
  </si>
  <si>
    <t>39/27-кс-2026</t>
  </si>
  <si>
    <t>39/30-кс-2026</t>
  </si>
  <si>
    <t>40/34-кс-2025</t>
  </si>
  <si>
    <t>45/64-кс-2026</t>
  </si>
  <si>
    <t>39/31-кс-2025</t>
  </si>
  <si>
    <t>44/54-кс-2026</t>
  </si>
  <si>
    <t>45/84-кс-2026</t>
  </si>
  <si>
    <t>45/82-кс-2026</t>
  </si>
  <si>
    <t>41/92-кс-2026</t>
  </si>
  <si>
    <t>41/98-кс-2026</t>
  </si>
  <si>
    <t>42/71-кс-2026</t>
  </si>
  <si>
    <t>42/69-кс-2026</t>
  </si>
  <si>
    <t>42/70-кс-2026</t>
  </si>
  <si>
    <t>42/74-кс-2026</t>
  </si>
  <si>
    <t>42/73-кс-2026</t>
  </si>
  <si>
    <t>41/96-кс-2026</t>
  </si>
  <si>
    <t>41/97-кс-2026</t>
  </si>
  <si>
    <t>41/101-кс-2026</t>
  </si>
  <si>
    <t>с 01.07.2026по 31.12.2026</t>
  </si>
  <si>
    <t>37/23-кс-2025</t>
  </si>
  <si>
    <t>37/24-кс-2025</t>
  </si>
  <si>
    <t>45/103-кс-2026</t>
  </si>
  <si>
    <t>44/58-кс-2026</t>
  </si>
  <si>
    <t>41/52-кс-2026</t>
  </si>
  <si>
    <t>44/55-кс-2025</t>
  </si>
  <si>
    <t>42/78-кс-2026</t>
  </si>
  <si>
    <t>42/79-кс-2026</t>
  </si>
  <si>
    <t>41/87-кс-2026</t>
  </si>
  <si>
    <t>41/86-кс-2026</t>
  </si>
  <si>
    <t>42/81-кс-2026</t>
  </si>
  <si>
    <t>42/77-кс-2026</t>
  </si>
  <si>
    <t>45/49-кс-2026</t>
  </si>
  <si>
    <t>42/72-кс-2026</t>
  </si>
  <si>
    <t>40/28-кс-2025</t>
  </si>
  <si>
    <t>42/68-кс-2026</t>
  </si>
  <si>
    <t>42/80-кс-2026</t>
  </si>
  <si>
    <t>45/48-кс-2026</t>
  </si>
  <si>
    <t>42/75-кс-2026</t>
  </si>
  <si>
    <t>41/88-кс-2026</t>
  </si>
  <si>
    <t>41/107-кс-2026</t>
  </si>
  <si>
    <t>41/108-кс-2026</t>
  </si>
  <si>
    <t>41/106-кс-2026</t>
  </si>
  <si>
    <t>41/105-кс-2026</t>
  </si>
  <si>
    <t xml:space="preserve"> 41/18-кс-2024</t>
  </si>
  <si>
    <t>41/75-кс-2026</t>
  </si>
  <si>
    <t>39/20-кс-2025</t>
  </si>
  <si>
    <t>41/16-кс-2024</t>
  </si>
  <si>
    <t>44/129-кс-2022</t>
  </si>
  <si>
    <t>41/102-кс-2026</t>
  </si>
  <si>
    <t>41/104-кс-2026</t>
  </si>
  <si>
    <t>41/74-кс-2026</t>
  </si>
  <si>
    <t>41/79-кс-2026</t>
  </si>
  <si>
    <t>41/103-кс-2026</t>
  </si>
  <si>
    <t>Всего - ООО "УржумСервис" | 4334007588 | 433401001 |  |  Транспортировка воды | да | УСН | 0</t>
  </si>
  <si>
    <t>9/1-кс-2025</t>
  </si>
  <si>
    <t>42/57-кс-2026</t>
  </si>
  <si>
    <t>42/61-кс-2026</t>
  </si>
  <si>
    <t>42/56-кс-2026</t>
  </si>
  <si>
    <t>44/61-кс-2026</t>
  </si>
  <si>
    <t>44/60-кс-2026</t>
  </si>
  <si>
    <t>42/55-кс-2026</t>
  </si>
  <si>
    <t>44/65-кс-2026</t>
  </si>
  <si>
    <t>44/66-кс-2026</t>
  </si>
  <si>
    <t>41/70-кс-2026</t>
  </si>
  <si>
    <t>41/71-кс-2026</t>
  </si>
  <si>
    <t>41/76-кс-2026</t>
  </si>
  <si>
    <t>41/81-кс-2026</t>
  </si>
  <si>
    <t>42/60-кс-2026</t>
  </si>
  <si>
    <t>42/62-кс-2026</t>
  </si>
  <si>
    <t>42/63-кс-2026</t>
  </si>
  <si>
    <t>41/82-кс-2026</t>
  </si>
  <si>
    <t>41/83-кс-2026</t>
  </si>
  <si>
    <t>41/84-кс-2026</t>
  </si>
  <si>
    <t>41/85-кс-2026</t>
  </si>
  <si>
    <t>41/80-кс-2026</t>
  </si>
  <si>
    <t>47/52-кс-2024</t>
  </si>
  <si>
    <t>41/91-кс-2026</t>
  </si>
  <si>
    <t>44/68-кс-2026</t>
  </si>
  <si>
    <t>44/71-кс-2026</t>
  </si>
  <si>
    <t>44/70-кс-2026</t>
  </si>
  <si>
    <t>44/69-кс-2026</t>
  </si>
  <si>
    <t>45/61-кс-2026</t>
  </si>
  <si>
    <t>41/93-кс-2026</t>
  </si>
  <si>
    <t>41/94-кс-2026</t>
  </si>
  <si>
    <t>45/96-кс-2026</t>
  </si>
  <si>
    <t>44/64-кс-2026</t>
  </si>
  <si>
    <t>42/58-кс-2026</t>
  </si>
  <si>
    <t>Всего - ООО "Управление Домами" | 4345461867 | 434501001 |  | Производство (подъём / добыча) воды | нет | УСН | 5</t>
  </si>
  <si>
    <t>нет утвержденных</t>
  </si>
  <si>
    <t>с 01.07.2025 по 31.10.2025</t>
  </si>
  <si>
    <t>с 01.11.2025 по 31.12.2025</t>
  </si>
  <si>
    <t>43/31-кс-2024</t>
  </si>
  <si>
    <t>41/100-кс-2026</t>
  </si>
  <si>
    <t>41/89-кс-2026</t>
  </si>
  <si>
    <t>техн вода</t>
  </si>
  <si>
    <t>ДОБАВИТЬ</t>
  </si>
  <si>
    <t>44/67-кс-2026</t>
  </si>
  <si>
    <t>29/3-кс-2023</t>
  </si>
  <si>
    <t>15/2-кс-2025</t>
  </si>
  <si>
    <t>38/52-кс-2024</t>
  </si>
  <si>
    <t>44/74-кс-2025</t>
  </si>
  <si>
    <t>Лальск</t>
  </si>
  <si>
    <t>41/112-кс-2026</t>
  </si>
  <si>
    <t>41/114-кс-2026</t>
  </si>
  <si>
    <t>41/113-кс-2026</t>
  </si>
  <si>
    <t>39/51-кс-2024</t>
  </si>
  <si>
    <t>39/18-кс-2025</t>
  </si>
  <si>
    <t>42/76-кс-2026</t>
  </si>
  <si>
    <t>41/78-кс-2026</t>
  </si>
  <si>
    <t>41/77-кс-2026</t>
  </si>
  <si>
    <t>41/73-кс-2026</t>
  </si>
  <si>
    <t>41/72-кс-2026</t>
  </si>
  <si>
    <t>38/28-кс-2024</t>
  </si>
  <si>
    <t>с 01.01.2025 по 31.10.2025</t>
  </si>
  <si>
    <t>42/66-кс-2026</t>
  </si>
  <si>
    <t>41/111-кс-2026</t>
  </si>
  <si>
    <t>41/109-кс-2026</t>
  </si>
  <si>
    <t>41/110-кс-2026</t>
  </si>
  <si>
    <t>42/65-кс-2026</t>
  </si>
  <si>
    <t>44/73-кс-2026</t>
  </si>
  <si>
    <t>45/108-кс-2026</t>
  </si>
  <si>
    <t>42/59-кс-2026</t>
  </si>
  <si>
    <t>44/63-кс-2026</t>
  </si>
  <si>
    <t>42/64-кс-2026</t>
  </si>
  <si>
    <t>41/69-кс-2026</t>
  </si>
  <si>
    <t>41/68-кс-2026</t>
  </si>
  <si>
    <t>41/62-кс-2026</t>
  </si>
  <si>
    <t>Всего - МУП ЖКХ Газтепложилсервис</t>
  </si>
  <si>
    <t>38/46-кс-2024</t>
  </si>
  <si>
    <t>42/17-кс-2022</t>
  </si>
  <si>
    <t>42/83-кс-2026</t>
  </si>
  <si>
    <t>37/36-кс-2025</t>
  </si>
  <si>
    <t>42/53-кс-2026</t>
  </si>
  <si>
    <t>29/5-кс-2025</t>
  </si>
  <si>
    <t>42/19-кс-2025</t>
  </si>
  <si>
    <t>32/20-кс-2025</t>
  </si>
  <si>
    <t>32/21-кс-2025</t>
  </si>
  <si>
    <t>45/99-кс-2026</t>
  </si>
  <si>
    <t>45/98-кс-2025</t>
  </si>
  <si>
    <t>45/66-кс-2026</t>
  </si>
  <si>
    <t>41/66-кс-2026</t>
  </si>
  <si>
    <t>36/13-кс-2025</t>
  </si>
  <si>
    <t>нет тарифа</t>
  </si>
  <si>
    <t>38/23-кс-2025</t>
  </si>
  <si>
    <t>41/64-кс-2026</t>
  </si>
  <si>
    <t>прочие потебители</t>
  </si>
  <si>
    <t>42/85-кс-2026</t>
  </si>
  <si>
    <t>41/65-кс-2025</t>
  </si>
  <si>
    <t>41/61-кс-2026</t>
  </si>
  <si>
    <t>41/63-кс-2026</t>
  </si>
  <si>
    <t>37/40-кс-2024</t>
  </si>
  <si>
    <t>ДПР закончился 2025, аренда. Тариф не утвержден</t>
  </si>
  <si>
    <t>16/1-кс-2024</t>
  </si>
  <si>
    <t>42/88-кс-2026</t>
  </si>
  <si>
    <t xml:space="preserve">от 10.12.2025 </t>
  </si>
  <si>
    <t>НДС 5% с 01.01.2026</t>
  </si>
  <si>
    <t>МУП "Водоканал Котельничского района" со 2 пол. 2025 (ранее - ООО "Макарьевское ЖКХ" умерло со 2 пол. 2025 | 4313011142 | 431301001 |  | Производство (подъём / добыча) воды :: Транспортировка воды :: Сбыт (распределение) воды | нет | УСН | 0)</t>
  </si>
  <si>
    <t>Котельничский муниципальный район / Ежихинское/ ранее услуга не оказывалась</t>
  </si>
  <si>
    <t>МУП "Водоканал Котельничского района" со 2 пол. 2025 (ранее - ООО "Макарьевское ЖКХ" умерло со 2 пол. 2025 | 4313011142 | 431301001 |  | Приём сточных вод :: Транспортировка сточных вод | нет | УСН | 0</t>
  </si>
  <si>
    <t>41/59-кс-2026</t>
  </si>
  <si>
    <t>42/1-кс-2026</t>
  </si>
  <si>
    <t>42/89-кс-2026</t>
  </si>
  <si>
    <t>44/49-кс-2026</t>
  </si>
  <si>
    <t>от 17.12.2025</t>
  </si>
  <si>
    <t>39/36-кс-2026</t>
  </si>
  <si>
    <t>от 26.11.2025</t>
  </si>
  <si>
    <t>37/37-кс-2026</t>
  </si>
  <si>
    <t>29/35-кс-2026</t>
  </si>
  <si>
    <t>44/16-кс-2024</t>
  </si>
  <si>
    <t>от 13.12.2023</t>
  </si>
  <si>
    <t>41/30-кс-2026</t>
  </si>
  <si>
    <t>42/67-кс-2026</t>
  </si>
  <si>
    <t>с 01.01.2026 НДС - 5%</t>
  </si>
  <si>
    <t>44/17-кс-2024</t>
  </si>
  <si>
    <t>41/58-кс-2026</t>
  </si>
  <si>
    <t>44/50-кс-2026</t>
  </si>
  <si>
    <t>44/51-кс-2026</t>
  </si>
  <si>
    <t>44/52-кс-2026</t>
  </si>
  <si>
    <t>59.2</t>
  </si>
  <si>
    <t>44/47-кс-2026</t>
  </si>
  <si>
    <t>39/39-кс-2026</t>
  </si>
  <si>
    <t xml:space="preserve">Зуевский муниципальный район </t>
  </si>
  <si>
    <t>102.6</t>
  </si>
  <si>
    <t>102.7</t>
  </si>
  <si>
    <t>102.8</t>
  </si>
  <si>
    <t>106.12</t>
  </si>
  <si>
    <t>44/45-кс-2026</t>
  </si>
  <si>
    <t>41/44-кс-2026</t>
  </si>
  <si>
    <t>42/46-кс-2026</t>
  </si>
  <si>
    <t>39/40-кс-2026</t>
  </si>
  <si>
    <t>44/48-кс-2026</t>
  </si>
  <si>
    <t>41/47-кс-2026</t>
  </si>
  <si>
    <t>34/12-кс-2025</t>
  </si>
  <si>
    <t>35/37-кс-2025</t>
  </si>
  <si>
    <t>41/49-кс-2026</t>
  </si>
  <si>
    <t>Слободской муниципальный район / Шиховское / 33635452 деревня Шихово</t>
  </si>
  <si>
    <t>42/47-кс-2026</t>
  </si>
  <si>
    <t>48/7-кс-2025</t>
  </si>
  <si>
    <t>39/41-кс-2026</t>
  </si>
  <si>
    <t>41/45-кс-2026</t>
  </si>
  <si>
    <t>41/50-кс-2026</t>
  </si>
  <si>
    <t>41/46-кс-2026</t>
  </si>
  <si>
    <t>36/12-кс-2024</t>
  </si>
  <si>
    <t>39/38-кс-2026</t>
  </si>
  <si>
    <t>47/1-кс-2026</t>
  </si>
  <si>
    <t xml:space="preserve">11/1-кс-2024 </t>
  </si>
  <si>
    <t>Тарифы на водоснабжение на 2026 годы</t>
  </si>
  <si>
    <t>5/7-кс-2025</t>
  </si>
  <si>
    <t xml:space="preserve">Реквизиты решения РСТ Кировской области </t>
  </si>
  <si>
    <t>44/46-кс-2026</t>
  </si>
  <si>
    <t>Тарифы на водоотведение на 2026 годы</t>
  </si>
  <si>
    <t>1/3-кс-2026</t>
  </si>
  <si>
    <t xml:space="preserve">Тарифы на услугу регионального оператора 
по обращению с твердыми коммунальными отходами </t>
  </si>
  <si>
    <t>Реквизиты решения правления РСТ Кировской области</t>
  </si>
  <si>
    <t>Номер решения</t>
  </si>
  <si>
    <t>Дата принятия</t>
  </si>
  <si>
    <t>АО "Куприт"</t>
  </si>
  <si>
    <t>45/45-тко-2026</t>
  </si>
  <si>
    <t>Тарифы на услугу регионального оператора по обращению с твердыми коммунальными отходами на 2026 год</t>
  </si>
  <si>
    <t>Примечание: В целях соблюдения ограничения изменения платы граждан за коммунальные услуги, исполнителями коммунальных услуг
в отношении населения применяются тарифы на коммунальные ресурсы с учетом понижающих коэффициентов, устанавливаемых органами местного самоуправления Кировской области.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</si>
</sst>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9"/>
      <color indexed="10"/>
      <name val="Tahoma"/>
      <family val="2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i/>
      <sz val="9"/>
      <name val="Tahoma"/>
      <family val="2"/>
      <charset val="204"/>
    </font>
    <font>
      <sz val="8"/>
      <color indexed="9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53"/>
      <name val="Tahoma"/>
      <family val="2"/>
      <charset val="204"/>
    </font>
    <font>
      <i/>
      <sz val="9"/>
      <color indexed="8"/>
      <name val="Tahoma"/>
      <family val="2"/>
      <charset val="204"/>
    </font>
    <font>
      <sz val="8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5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right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2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164" fontId="4" fillId="2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4" fontId="7" fillId="3" borderId="3" xfId="0" applyNumberFormat="1" applyFon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0" fillId="0" borderId="3" xfId="0" applyNumberFormat="1" applyBorder="1" applyAlignment="1">
      <alignment horizontal="center"/>
    </xf>
    <xf numFmtId="4" fontId="9" fillId="6" borderId="3" xfId="0" applyNumberFormat="1" applyFont="1" applyFill="1" applyBorder="1" applyAlignment="1">
      <alignment horizontal="right" vertic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4" fillId="0" borderId="3" xfId="0" applyNumberFormat="1" applyFont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2" fontId="0" fillId="7" borderId="3" xfId="0" applyNumberForma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0" fillId="7" borderId="3" xfId="0" applyFill="1" applyBorder="1" applyAlignment="1">
      <alignment horizontal="center"/>
    </xf>
    <xf numFmtId="0" fontId="10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0" borderId="3" xfId="0" applyFont="1" applyBorder="1"/>
    <xf numFmtId="0" fontId="12" fillId="7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textRotation="90" wrapText="1"/>
    </xf>
    <xf numFmtId="0" fontId="12" fillId="7" borderId="6" xfId="0" applyFont="1" applyFill="1" applyBorder="1" applyAlignment="1">
      <alignment horizontal="center" vertical="center" wrapText="1"/>
    </xf>
    <xf numFmtId="0" fontId="11" fillId="0" borderId="0" xfId="0" applyFont="1"/>
    <xf numFmtId="0" fontId="14" fillId="0" borderId="3" xfId="0" applyFont="1" applyBorder="1" applyAlignment="1">
      <alignment horizontal="center"/>
    </xf>
    <xf numFmtId="14" fontId="0" fillId="0" borderId="0" xfId="0" applyNumberFormat="1"/>
    <xf numFmtId="0" fontId="0" fillId="9" borderId="0" xfId="0" applyFill="1"/>
    <xf numFmtId="49" fontId="4" fillId="2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0" fillId="8" borderId="3" xfId="0" applyFill="1" applyBorder="1"/>
    <xf numFmtId="0" fontId="4" fillId="8" borderId="3" xfId="0" applyFont="1" applyFill="1" applyBorder="1" applyAlignment="1">
      <alignment horizontal="left" vertical="center"/>
    </xf>
    <xf numFmtId="2" fontId="0" fillId="8" borderId="3" xfId="0" applyNumberFormat="1" applyFill="1" applyBorder="1" applyAlignment="1">
      <alignment horizontal="center" vertical="top"/>
    </xf>
    <xf numFmtId="2" fontId="0" fillId="8" borderId="3" xfId="0" applyNumberFormat="1" applyFill="1" applyBorder="1"/>
    <xf numFmtId="0" fontId="11" fillId="8" borderId="0" xfId="0" applyFont="1" applyFill="1"/>
    <xf numFmtId="2" fontId="0" fillId="9" borderId="3" xfId="0" applyNumberFormat="1" applyFill="1" applyBorder="1" applyAlignment="1">
      <alignment horizontal="center"/>
    </xf>
    <xf numFmtId="0" fontId="10" fillId="9" borderId="3" xfId="0" applyFont="1" applyFill="1" applyBorder="1" applyAlignment="1">
      <alignment horizontal="left" vertical="center"/>
    </xf>
    <xf numFmtId="4" fontId="0" fillId="9" borderId="3" xfId="0" applyNumberFormat="1" applyFill="1" applyBorder="1" applyAlignment="1">
      <alignment horizontal="right" vertical="center"/>
    </xf>
    <xf numFmtId="0" fontId="0" fillId="9" borderId="3" xfId="0" applyFill="1" applyBorder="1"/>
    <xf numFmtId="4" fontId="0" fillId="9" borderId="3" xfId="0" applyNumberFormat="1" applyFill="1" applyBorder="1" applyAlignment="1">
      <alignment horizontal="center"/>
    </xf>
    <xf numFmtId="0" fontId="4" fillId="9" borderId="3" xfId="0" applyFont="1" applyFill="1" applyBorder="1" applyAlignment="1">
      <alignment horizontal="left" vertical="center"/>
    </xf>
    <xf numFmtId="4" fontId="9" fillId="9" borderId="3" xfId="0" applyNumberFormat="1" applyFont="1" applyFill="1" applyBorder="1" applyAlignment="1">
      <alignment horizontal="right" vertical="center"/>
    </xf>
    <xf numFmtId="14" fontId="0" fillId="0" borderId="3" xfId="0" applyNumberForma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14" fontId="0" fillId="9" borderId="3" xfId="0" applyNumberFormat="1" applyFill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12" fillId="9" borderId="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49" fontId="17" fillId="9" borderId="3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14" fontId="18" fillId="9" borderId="3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indent="5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9" borderId="7" xfId="0" applyNumberFormat="1" applyFill="1" applyBorder="1" applyAlignment="1">
      <alignment horizontal="center" vertical="center"/>
    </xf>
    <xf numFmtId="14" fontId="0" fillId="9" borderId="9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14" fillId="0" borderId="7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14" fontId="0" fillId="9" borderId="3" xfId="0" applyNumberForma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49" fontId="4" fillId="9" borderId="3" xfId="0" applyNumberFormat="1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9" xfId="0" applyFont="1" applyFill="1" applyBorder="1" applyAlignment="1">
      <alignment horizontal="center" vertical="center" textRotation="90" wrapText="1"/>
    </xf>
    <xf numFmtId="0" fontId="4" fillId="10" borderId="3" xfId="0" applyFont="1" applyFill="1" applyBorder="1" applyAlignment="1">
      <alignment horizontal="center" vertical="center" textRotation="90" wrapText="1"/>
    </xf>
    <xf numFmtId="0" fontId="13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9" borderId="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177801</xdr:colOff>
      <xdr:row>4</xdr:row>
      <xdr:rowOff>71956</xdr:rowOff>
    </xdr:from>
    <xdr:to>
      <xdr:col>0</xdr:col>
      <xdr:colOff>559859</xdr:colOff>
      <xdr:row>7</xdr:row>
      <xdr:rowOff>63489</xdr:rowOff>
    </xdr:to>
    <xdr:pic macro="[1]!modUIButtons.FREEZE_PANES">
      <xdr:nvPicPr>
        <xdr:cNvPr id="2" name="UNFREEZE_PANES" descr="update_org.png">
          <a:extLst>
            <a:ext uri="{FF2B5EF4-FFF2-40B4-BE49-F238E27FC236}">
              <a16:creationId xmlns:a16="http://schemas.microsoft.com/office/drawing/2014/main" id="{40FB4B35-702C-4E92-A16E-9154A8217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1" y="71956"/>
          <a:ext cx="382058" cy="372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175685</xdr:colOff>
      <xdr:row>4</xdr:row>
      <xdr:rowOff>71956</xdr:rowOff>
    </xdr:from>
    <xdr:to>
      <xdr:col>0</xdr:col>
      <xdr:colOff>548218</xdr:colOff>
      <xdr:row>7</xdr:row>
      <xdr:rowOff>63489</xdr:rowOff>
    </xdr:to>
    <xdr:pic macro="[1]!modUIButtons.FREEZE_PANES">
      <xdr:nvPicPr>
        <xdr:cNvPr id="3" name="FREEZE_PANES" descr="update_org.png" hidden="1">
          <a:extLst>
            <a:ext uri="{FF2B5EF4-FFF2-40B4-BE49-F238E27FC236}">
              <a16:creationId xmlns:a16="http://schemas.microsoft.com/office/drawing/2014/main" id="{3D4D26CD-ED47-4494-A7AA-7069BF9B0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5685" y="71956"/>
          <a:ext cx="372533" cy="372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177801</xdr:colOff>
      <xdr:row>4</xdr:row>
      <xdr:rowOff>71956</xdr:rowOff>
    </xdr:from>
    <xdr:to>
      <xdr:col>0</xdr:col>
      <xdr:colOff>559859</xdr:colOff>
      <xdr:row>6</xdr:row>
      <xdr:rowOff>63488</xdr:rowOff>
    </xdr:to>
    <xdr:pic macro="[2]!modUIButtons.FREEZE_PANES">
      <xdr:nvPicPr>
        <xdr:cNvPr id="2" name="UNFREEZE_PANES" descr="update_org.png">
          <a:extLst>
            <a:ext uri="{FF2B5EF4-FFF2-40B4-BE49-F238E27FC236}">
              <a16:creationId xmlns:a16="http://schemas.microsoft.com/office/drawing/2014/main" id="{B3BEE573-C41A-4769-902A-5249AE135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1" y="71956"/>
          <a:ext cx="382058" cy="372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175685</xdr:colOff>
      <xdr:row>4</xdr:row>
      <xdr:rowOff>71956</xdr:rowOff>
    </xdr:from>
    <xdr:to>
      <xdr:col>0</xdr:col>
      <xdr:colOff>548218</xdr:colOff>
      <xdr:row>6</xdr:row>
      <xdr:rowOff>63488</xdr:rowOff>
    </xdr:to>
    <xdr:pic macro="[2]!modUIButtons.FREEZE_PANES">
      <xdr:nvPicPr>
        <xdr:cNvPr id="3" name="FREEZE_PANES" descr="update_org.png" hidden="1">
          <a:extLst>
            <a:ext uri="{FF2B5EF4-FFF2-40B4-BE49-F238E27FC236}">
              <a16:creationId xmlns:a16="http://schemas.microsoft.com/office/drawing/2014/main" id="{32412507-A0F8-469B-881B-ABBD0B28C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5685" y="71956"/>
          <a:ext cx="372533" cy="372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4;&#1072;&#1073;&#1083;&#1086;&#1085;%20-%20&#1055;&#1051;&#1040;&#1053;\&#1055;&#1083;&#1072;&#1085;%202025\&#1054;&#1058;&#1055;&#1056;&#1040;&#1042;&#1051;&#1045;&#1053;&#1053;&#1067;&#1045;%20&#1057;&#1059;&#1052;&#1052;&#1040;&#1056;&#1053;&#1048;&#1050;&#1048;\&#1076;&#1077;&#1082;&#1072;&#1073;&#1088;&#1100;%202025\&#1086;&#1090;%2010.12.2025\SUMMARY.BALANCE.CALC.TARIFF.VSNA.2025YEAR%20&#1086;&#1090;%2010.12.2025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4;&#1072;&#1073;&#1083;&#1086;&#1085;%20-%20&#1055;&#1051;&#1040;&#1053;\&#1055;&#1083;&#1072;&#1085;%202025\&#1054;&#1058;&#1055;&#1056;&#1040;&#1042;&#1051;&#1045;&#1053;&#1053;&#1067;&#1045;%20&#1057;&#1059;&#1052;&#1052;&#1040;&#1056;&#1053;&#1048;&#1050;&#1048;\&#1076;&#1077;&#1082;&#1072;&#1073;&#1088;&#1100;%202025\&#1086;&#1090;%2004.12.2025\SUMMARY.BALANCE.CALC.TARIFF.VOTV.2025YEAR%20&#1086;&#1090;%2004.12.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modInstruction"/>
      <sheetName val="Лог обновления"/>
      <sheetName val="Титульный"/>
      <sheetName val="Результаты загрузки"/>
      <sheetName val="modUIButtons"/>
      <sheetName val="modIHLCommandBar"/>
      <sheetName val="Список организаций"/>
      <sheetName val="Список объектов"/>
      <sheetName val="ТН"/>
      <sheetName val="ПП исх"/>
      <sheetName val="ПП вход"/>
      <sheetName val="TECHSHEET"/>
      <sheetName val="TECH_GENERAL"/>
      <sheetName val="TECH_HORISONTAL"/>
      <sheetName val="ТС.БПр"/>
      <sheetName val="ТС.БТр"/>
      <sheetName val="ТС.К"/>
      <sheetName val="ТС.К (ИП)"/>
      <sheetName val="ТС.Т"/>
      <sheetName val="ТС.ТМ1"/>
      <sheetName val="ТС.ТМ2"/>
      <sheetName val="БПр"/>
      <sheetName val="БТр"/>
      <sheetName val="К"/>
      <sheetName val="К (ИП)"/>
      <sheetName val="Р"/>
      <sheetName val="ТМ1"/>
      <sheetName val="ТМ2"/>
      <sheetName val="ВО.БПр"/>
      <sheetName val="ВО.БТр"/>
      <sheetName val="ВО.К"/>
      <sheetName val="ВО.К (ИП)"/>
      <sheetName val="ВО.Р"/>
      <sheetName val="ВО.ТМ1"/>
      <sheetName val="ВО.ТМ2"/>
      <sheetName val="ГВС.ТМ1"/>
      <sheetName val="ГВС.ТМ2"/>
      <sheetName val="КоммОРГ"/>
      <sheetName val="Комментарии"/>
      <sheetName val="Проверка"/>
      <sheetName val="modLoadFiles"/>
      <sheetName val="modSVODProv"/>
      <sheetName val="modUpdateToActualVersion"/>
      <sheetName val="modLoad"/>
      <sheetName val="modUpdDelRenumber"/>
      <sheetName val="modOpen"/>
      <sheetName val="modfrmRegion"/>
      <sheetName val="modSvodButtons"/>
      <sheetName val="modInfo"/>
      <sheetName val="modUpdTemplMain"/>
      <sheetName val="modfrmCheckUpdates"/>
      <sheetName val="modfrmReportMode"/>
      <sheetName val="REESTR_MO"/>
      <sheetName val="REESTR_LOCATION"/>
      <sheetName val="REESTR_ORG"/>
      <sheetName val="PLAN1X_LIST_SUBSIDIARY"/>
      <sheetName val="PLAN1X_LIST_DPR"/>
      <sheetName val="PLAN1X_LIST_RST_ORG"/>
      <sheetName val="DICTIONARIES"/>
      <sheetName val="AUTHORISATION"/>
      <sheetName val="modRequestSpecificData"/>
      <sheetName val="modRequestGenericData"/>
      <sheetName val="modVLDCommon"/>
      <sheetName val="modVLDIntegrity"/>
      <sheetName val="modVLDData"/>
      <sheetName val="modVLDTM"/>
      <sheetName val="modVLDGeneral"/>
      <sheetName val="modVLDUniqueness"/>
      <sheetName val="modVLDResell"/>
      <sheetName val="modServiceAPI"/>
      <sheetName val="modGeneralAPI"/>
      <sheetName val="modfrmFileList"/>
      <sheetName val="SUMMARY.BALANCE.CALC.TARIFF"/>
    </sheetNames>
    <definedNames>
      <definedName name="modUIButtons.FREEZE_PANES"/>
    </definedNames>
    <sheetDataSet>
      <sheetData sheetId="0"/>
      <sheetData sheetId="1"/>
      <sheetData sheetId="2"/>
      <sheetData sheetId="3">
        <row r="8">
          <cell r="G8" t="str">
            <v>Кировская область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H2" t="str">
            <v>холодного водоснабжения</v>
          </cell>
        </row>
        <row r="16">
          <cell r="H16" t="str">
            <v>Вид воды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modInstruction"/>
      <sheetName val="Лог обновления"/>
      <sheetName val="Титульный"/>
      <sheetName val="Результаты загрузки"/>
      <sheetName val="modUIButtons"/>
      <sheetName val="modIHLCommandBar"/>
      <sheetName val="Список организаций"/>
      <sheetName val="Список объектов"/>
      <sheetName val="ТН"/>
      <sheetName val="ПП исх"/>
      <sheetName val="ПП вход"/>
      <sheetName val="TECHSHEET"/>
      <sheetName val="TECH_GENERAL"/>
      <sheetName val="TECH_HORISONTAL"/>
      <sheetName val="ТС.БПр"/>
      <sheetName val="ТС.БТр"/>
      <sheetName val="ТС.К"/>
      <sheetName val="ТС.К (ИП)"/>
      <sheetName val="ТС.Т"/>
      <sheetName val="ТС.ТМ1"/>
      <sheetName val="ТС.ТМ2"/>
      <sheetName val="ХВС.БПр"/>
      <sheetName val="ХВС.БТр"/>
      <sheetName val="ХВС.К"/>
      <sheetName val="ХВС.К (ИП)"/>
      <sheetName val="ХВС.Р"/>
      <sheetName val="ХВС.ТМ1"/>
      <sheetName val="ХВС.ТМ2"/>
      <sheetName val="БПр"/>
      <sheetName val="БТр"/>
      <sheetName val="К"/>
      <sheetName val="К (ИП)"/>
      <sheetName val="Р"/>
      <sheetName val="ТМ1"/>
      <sheetName val="ТМ2"/>
      <sheetName val="ГВС.ТМ1"/>
      <sheetName val="ГВС.ТМ2"/>
      <sheetName val="КоммОРГ"/>
      <sheetName val="Комментарии"/>
      <sheetName val="Проверка"/>
      <sheetName val="modLoadFiles"/>
      <sheetName val="modSVODProv"/>
      <sheetName val="modUpdateToActualVersion"/>
      <sheetName val="modLoad"/>
      <sheetName val="modUpdDelRenumber"/>
      <sheetName val="modOpen"/>
      <sheetName val="modfrmRegion"/>
      <sheetName val="modSvodButtons"/>
      <sheetName val="modInfo"/>
      <sheetName val="modUpdTemplMain"/>
      <sheetName val="modfrmCheckUpdates"/>
      <sheetName val="modfrmReportMode"/>
      <sheetName val="REESTR_MO"/>
      <sheetName val="REESTR_LOCATION"/>
      <sheetName val="REESTR_ORG"/>
      <sheetName val="PLAN1X_LIST_SUBSIDIARY"/>
      <sheetName val="PLAN1X_LIST_DPR"/>
      <sheetName val="PLAN1X_LIST_RST_ORG"/>
      <sheetName val="DICTIONARIES"/>
      <sheetName val="AUTHORISATION"/>
      <sheetName val="modRequestSpecificData"/>
      <sheetName val="modRequestGenericData"/>
      <sheetName val="modVLDCommon"/>
      <sheetName val="modVLDIntegrity"/>
      <sheetName val="modVLDData"/>
      <sheetName val="modVLDTM"/>
      <sheetName val="modVLDGeneral"/>
      <sheetName val="modVLDUniqueness"/>
      <sheetName val="modVLDResell"/>
      <sheetName val="modServiceAPI"/>
      <sheetName val="modGeneralAPI"/>
      <sheetName val="modfrmFileList"/>
      <sheetName val="SUMMARY.BALANCE.CALC.TARIFF"/>
    </sheetNames>
    <definedNames>
      <definedName name="modUIButtons.FREEZE_PAN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H2" t="str">
            <v>водоотведения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2648-73B0-4D29-AAD5-607C5D49E9F4}">
  <sheetPr>
    <pageSetUpPr fitToPage="1"/>
  </sheetPr>
  <dimension ref="B1:AB1790"/>
  <sheetViews>
    <sheetView tabSelected="1" topLeftCell="A5" workbookViewId="0">
      <pane xSplit="9" ySplit="10" topLeftCell="J1770" activePane="bottomRight" state="frozen"/>
      <selection activeCell="A5" sqref="A5"/>
      <selection pane="topRight" activeCell="J5" sqref="J5"/>
      <selection pane="bottomLeft" activeCell="A15" sqref="A15"/>
      <selection pane="bottomRight" activeCell="AF1771" sqref="AF1771"/>
    </sheetView>
  </sheetViews>
  <sheetFormatPr defaultRowHeight="15" x14ac:dyDescent="0.25"/>
  <cols>
    <col min="2" max="2" width="6.7109375" style="1" customWidth="1"/>
    <col min="3" max="3" width="35.7109375" style="1" customWidth="1"/>
    <col min="4" max="4" width="7.7109375" style="1" customWidth="1"/>
    <col min="5" max="5" width="20.7109375" style="1" hidden="1" customWidth="1"/>
    <col min="6" max="8" width="16.7109375" style="1" hidden="1" customWidth="1"/>
    <col min="9" max="9" width="1.28515625" hidden="1" customWidth="1"/>
    <col min="10" max="10" width="15.5703125" style="12" hidden="1" customWidth="1"/>
    <col min="11" max="11" width="14.140625" style="31" hidden="1" customWidth="1"/>
    <col min="12" max="12" width="1.5703125" style="31" customWidth="1"/>
    <col min="13" max="13" width="21.5703125" style="1" customWidth="1"/>
    <col min="14" max="14" width="15.5703125" style="31" customWidth="1"/>
    <col min="15" max="15" width="14.140625" style="31" customWidth="1"/>
    <col min="16" max="16" width="0.7109375" customWidth="1"/>
    <col min="17" max="18" width="15.7109375" style="12" customWidth="1"/>
    <col min="19" max="29" width="0" hidden="1" customWidth="1"/>
  </cols>
  <sheetData>
    <row r="1" spans="2:18" hidden="1" x14ac:dyDescent="0.25"/>
    <row r="2" spans="2:18" hidden="1" x14ac:dyDescent="0.25"/>
    <row r="3" spans="2:18" hidden="1" x14ac:dyDescent="0.25"/>
    <row r="4" spans="2:18" hidden="1" x14ac:dyDescent="0.25"/>
    <row r="5" spans="2:18" x14ac:dyDescent="0.25">
      <c r="B5" s="9"/>
      <c r="C5" s="2"/>
      <c r="E5" s="2"/>
      <c r="F5" s="6"/>
      <c r="G5" s="6"/>
      <c r="H5" s="6"/>
      <c r="M5" s="2"/>
    </row>
    <row r="6" spans="2:18" x14ac:dyDescent="0.25">
      <c r="B6" s="78" t="str">
        <f>"Калькуляция затрат организаций " &amp; TEMPLATE_SPHERE &amp; " по региону " &amp; REGION_NAME</f>
        <v>Калькуляция затрат организаций холодного водоснабжения по региону Кировская область</v>
      </c>
      <c r="C6" s="85" t="s">
        <v>1274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</row>
    <row r="7" spans="2:18" hidden="1" x14ac:dyDescent="0.25">
      <c r="B7" s="77"/>
      <c r="C7" s="16"/>
      <c r="D7" s="13"/>
      <c r="E7" s="16"/>
      <c r="F7" s="17" t="s">
        <v>440</v>
      </c>
      <c r="G7" s="17" t="s">
        <v>442</v>
      </c>
      <c r="H7" s="17" t="s">
        <v>444</v>
      </c>
      <c r="I7" s="14"/>
      <c r="J7" s="18" t="s">
        <v>432</v>
      </c>
      <c r="K7" s="32"/>
      <c r="L7" s="32"/>
      <c r="M7" s="16"/>
      <c r="N7" s="32" t="s">
        <v>432</v>
      </c>
      <c r="O7" s="32"/>
    </row>
    <row r="8" spans="2:18" s="46" customFormat="1" ht="34.5" customHeight="1" x14ac:dyDescent="0.25">
      <c r="B8" s="40" t="s">
        <v>446</v>
      </c>
      <c r="C8" s="40" t="s">
        <v>0</v>
      </c>
      <c r="D8" s="44" t="str">
        <f>IF(CALC_IDENTIFIER="","",CALC_IDENTIFIER)</f>
        <v>Вид воды</v>
      </c>
      <c r="E8" s="41" t="s">
        <v>431</v>
      </c>
      <c r="F8" s="40" t="s">
        <v>437</v>
      </c>
      <c r="G8" s="40" t="s">
        <v>437</v>
      </c>
      <c r="H8" s="40" t="s">
        <v>437</v>
      </c>
      <c r="I8" s="42"/>
      <c r="J8" s="100" t="s">
        <v>445</v>
      </c>
      <c r="K8" s="101"/>
      <c r="L8" s="45"/>
      <c r="M8" s="72" t="s">
        <v>431</v>
      </c>
      <c r="N8" s="102" t="s">
        <v>843</v>
      </c>
      <c r="O8" s="103"/>
      <c r="Q8" s="83" t="s">
        <v>1276</v>
      </c>
      <c r="R8" s="84"/>
    </row>
    <row r="9" spans="2:18" x14ac:dyDescent="0.25">
      <c r="B9" s="19"/>
      <c r="C9" s="20"/>
      <c r="D9" s="21"/>
      <c r="E9" s="20"/>
      <c r="F9" s="21" t="s">
        <v>438</v>
      </c>
      <c r="G9" s="21" t="s">
        <v>438</v>
      </c>
      <c r="H9" s="21" t="s">
        <v>438</v>
      </c>
      <c r="I9" s="14"/>
      <c r="J9" s="21" t="s">
        <v>438</v>
      </c>
      <c r="K9" s="33" t="s">
        <v>438</v>
      </c>
      <c r="L9" s="35"/>
      <c r="M9" s="20"/>
      <c r="N9" s="33" t="s">
        <v>438</v>
      </c>
      <c r="O9" s="33" t="s">
        <v>438</v>
      </c>
      <c r="Q9" s="67" t="s">
        <v>1001</v>
      </c>
      <c r="R9" s="67" t="s">
        <v>1002</v>
      </c>
    </row>
    <row r="10" spans="2:18" x14ac:dyDescent="0.25">
      <c r="B10" s="19"/>
      <c r="C10" s="19"/>
      <c r="D10" s="22"/>
      <c r="E10" s="19"/>
      <c r="F10" s="21" t="s">
        <v>439</v>
      </c>
      <c r="G10" s="21" t="s">
        <v>441</v>
      </c>
      <c r="H10" s="21" t="s">
        <v>443</v>
      </c>
      <c r="I10" s="14"/>
      <c r="J10" s="15" t="s">
        <v>841</v>
      </c>
      <c r="K10" s="33" t="s">
        <v>842</v>
      </c>
      <c r="L10" s="35"/>
      <c r="M10" s="19"/>
      <c r="N10" s="30" t="s">
        <v>841</v>
      </c>
      <c r="O10" s="33" t="s">
        <v>842</v>
      </c>
      <c r="Q10" s="15"/>
      <c r="R10" s="15"/>
    </row>
    <row r="11" spans="2:18" hidden="1" x14ac:dyDescent="0.25">
      <c r="B11" s="115" t="s">
        <v>447</v>
      </c>
      <c r="C11" s="113" t="s">
        <v>1</v>
      </c>
      <c r="D11" s="24"/>
      <c r="E11" s="23"/>
      <c r="F11" s="25"/>
      <c r="G11" s="25"/>
      <c r="H11" s="25"/>
      <c r="I11" s="14"/>
      <c r="J11" s="15"/>
      <c r="K11" s="30"/>
      <c r="L11" s="36"/>
      <c r="M11" s="23"/>
      <c r="N11" s="30"/>
      <c r="O11" s="30"/>
      <c r="Q11" s="15"/>
      <c r="R11" s="15"/>
    </row>
    <row r="12" spans="2:18" hidden="1" x14ac:dyDescent="0.25">
      <c r="B12" s="115"/>
      <c r="C12" s="113"/>
      <c r="D12" s="24"/>
      <c r="E12" s="23"/>
      <c r="F12" s="25"/>
      <c r="G12" s="25"/>
      <c r="H12" s="25"/>
      <c r="I12" s="14"/>
      <c r="J12" s="15"/>
      <c r="K12" s="30"/>
      <c r="L12" s="36"/>
      <c r="M12" s="23"/>
      <c r="N12" s="30"/>
      <c r="O12" s="30"/>
      <c r="Q12" s="15"/>
      <c r="R12" s="15"/>
    </row>
    <row r="13" spans="2:18" hidden="1" x14ac:dyDescent="0.25">
      <c r="B13" s="115"/>
      <c r="C13" s="113"/>
      <c r="D13" s="24"/>
      <c r="E13" s="23"/>
      <c r="F13" s="25"/>
      <c r="G13" s="25"/>
      <c r="H13" s="25"/>
      <c r="I13" s="14"/>
      <c r="J13" s="15"/>
      <c r="K13" s="30"/>
      <c r="L13" s="36"/>
      <c r="M13" s="23"/>
      <c r="N13" s="30"/>
      <c r="O13" s="30"/>
      <c r="Q13" s="15"/>
      <c r="R13" s="15"/>
    </row>
    <row r="14" spans="2:18" hidden="1" x14ac:dyDescent="0.25">
      <c r="B14" s="26">
        <v>0</v>
      </c>
      <c r="C14" s="26"/>
      <c r="D14" s="24"/>
      <c r="E14" s="26"/>
      <c r="F14" s="24"/>
      <c r="G14" s="24"/>
      <c r="H14" s="24"/>
      <c r="I14" s="14"/>
      <c r="J14" s="15"/>
      <c r="K14" s="30"/>
      <c r="L14" s="36"/>
      <c r="M14" s="26"/>
      <c r="N14" s="30"/>
      <c r="O14" s="30"/>
      <c r="Q14" s="15"/>
      <c r="R14" s="15"/>
    </row>
    <row r="15" spans="2:18" x14ac:dyDescent="0.25">
      <c r="B15" s="99">
        <v>1</v>
      </c>
      <c r="C15" s="113" t="s">
        <v>2</v>
      </c>
      <c r="D15" s="24"/>
      <c r="E15" s="23"/>
      <c r="F15" s="25"/>
      <c r="G15" s="25"/>
      <c r="H15" s="25"/>
      <c r="I15" s="14"/>
      <c r="J15" s="15"/>
      <c r="K15" s="30"/>
      <c r="L15" s="36"/>
      <c r="M15" s="23"/>
      <c r="N15" s="30"/>
      <c r="O15" s="30"/>
      <c r="Q15" s="15"/>
      <c r="R15" s="15"/>
    </row>
    <row r="16" spans="2:18" x14ac:dyDescent="0.25">
      <c r="B16" s="99"/>
      <c r="C16" s="113"/>
      <c r="D16" s="24"/>
      <c r="E16" s="39"/>
      <c r="F16" s="25"/>
      <c r="G16" s="25"/>
      <c r="H16" s="25"/>
      <c r="I16" s="14"/>
      <c r="J16" s="28"/>
      <c r="K16" s="30"/>
      <c r="L16" s="36"/>
      <c r="M16" s="27"/>
      <c r="N16" s="30"/>
      <c r="O16" s="30"/>
      <c r="Q16" s="15"/>
      <c r="R16" s="15"/>
    </row>
    <row r="17" spans="2:18" x14ac:dyDescent="0.25">
      <c r="B17" s="99"/>
      <c r="C17" s="113"/>
      <c r="D17" s="24"/>
      <c r="E17" s="39"/>
      <c r="F17" s="25"/>
      <c r="G17" s="25"/>
      <c r="H17" s="25"/>
      <c r="I17" s="14"/>
      <c r="J17" s="28"/>
      <c r="K17" s="30"/>
      <c r="L17" s="36"/>
      <c r="M17" s="27"/>
      <c r="N17" s="30"/>
      <c r="O17" s="30"/>
      <c r="Q17" s="15"/>
      <c r="R17" s="15"/>
    </row>
    <row r="18" spans="2:18" x14ac:dyDescent="0.25">
      <c r="B18" s="97" t="s">
        <v>448</v>
      </c>
      <c r="C18" s="112" t="s">
        <v>3</v>
      </c>
      <c r="D18" s="119" t="s">
        <v>435</v>
      </c>
      <c r="E18" s="39" t="s">
        <v>432</v>
      </c>
      <c r="F18" s="25">
        <v>79.935000000000002</v>
      </c>
      <c r="G18" s="25">
        <v>79.935000000000002</v>
      </c>
      <c r="H18" s="25">
        <v>79.934999999999988</v>
      </c>
      <c r="I18" s="14"/>
      <c r="J18" s="28" t="str">
        <f>IF(E18=$J$7," ",F18)</f>
        <v xml:space="preserve"> </v>
      </c>
      <c r="K18" s="30"/>
      <c r="L18" s="36"/>
      <c r="M18" s="27"/>
      <c r="N18" s="30"/>
      <c r="O18" s="30"/>
      <c r="Q18" s="15"/>
      <c r="R18" s="15"/>
    </row>
    <row r="19" spans="2:18" x14ac:dyDescent="0.25">
      <c r="B19" s="98"/>
      <c r="C19" s="112"/>
      <c r="D19" s="119"/>
      <c r="E19" s="27" t="s">
        <v>992</v>
      </c>
      <c r="F19" s="25"/>
      <c r="G19" s="25"/>
      <c r="H19" s="25"/>
      <c r="I19" s="14"/>
      <c r="J19" s="15">
        <v>77.349999999999994</v>
      </c>
      <c r="K19" s="30">
        <f>J19</f>
        <v>77.349999999999994</v>
      </c>
      <c r="L19" s="36"/>
      <c r="M19" s="27" t="s">
        <v>990</v>
      </c>
      <c r="N19" s="30">
        <f>J20</f>
        <v>82.52</v>
      </c>
      <c r="O19" s="30">
        <f>N19</f>
        <v>82.52</v>
      </c>
      <c r="Q19" s="90" t="s">
        <v>1036</v>
      </c>
      <c r="R19" s="86">
        <v>45994</v>
      </c>
    </row>
    <row r="20" spans="2:18" x14ac:dyDescent="0.25">
      <c r="B20" s="98"/>
      <c r="C20" s="112"/>
      <c r="D20" s="119"/>
      <c r="E20" s="27" t="s">
        <v>993</v>
      </c>
      <c r="F20" s="25"/>
      <c r="G20" s="25"/>
      <c r="H20" s="25"/>
      <c r="I20" s="14"/>
      <c r="J20" s="15">
        <v>82.52</v>
      </c>
      <c r="K20" s="30">
        <f>J20</f>
        <v>82.52</v>
      </c>
      <c r="L20" s="36"/>
      <c r="M20" s="27" t="s">
        <v>991</v>
      </c>
      <c r="N20" s="30">
        <v>90.04</v>
      </c>
      <c r="O20" s="30">
        <f>N20</f>
        <v>90.04</v>
      </c>
      <c r="Q20" s="91"/>
      <c r="R20" s="87"/>
    </row>
    <row r="21" spans="2:18" x14ac:dyDescent="0.25">
      <c r="B21" s="99">
        <v>2</v>
      </c>
      <c r="C21" s="113" t="s">
        <v>4</v>
      </c>
      <c r="D21" s="24"/>
      <c r="E21" s="23"/>
      <c r="F21" s="25">
        <v>65.965000000000018</v>
      </c>
      <c r="G21" s="25">
        <v>65.965000000000003</v>
      </c>
      <c r="H21" s="25">
        <v>65.964999999999989</v>
      </c>
      <c r="I21" s="14"/>
      <c r="J21" s="28"/>
      <c r="K21" s="30"/>
      <c r="L21" s="36"/>
      <c r="M21" s="23"/>
      <c r="N21" s="30"/>
      <c r="O21" s="30"/>
      <c r="Q21" s="15"/>
      <c r="R21" s="15"/>
    </row>
    <row r="22" spans="2:18" x14ac:dyDescent="0.25">
      <c r="B22" s="99"/>
      <c r="C22" s="113"/>
      <c r="D22" s="24"/>
      <c r="E22" s="23"/>
      <c r="F22" s="25">
        <v>65.23</v>
      </c>
      <c r="G22" s="25">
        <v>65.23</v>
      </c>
      <c r="H22" s="25">
        <v>65.22999999999999</v>
      </c>
      <c r="I22" s="14"/>
      <c r="J22" s="28"/>
      <c r="K22" s="30"/>
      <c r="L22" s="36"/>
      <c r="M22" s="23"/>
      <c r="N22" s="30"/>
      <c r="O22" s="30"/>
      <c r="Q22" s="15"/>
      <c r="R22" s="15"/>
    </row>
    <row r="23" spans="2:18" x14ac:dyDescent="0.25">
      <c r="B23" s="99"/>
      <c r="C23" s="113"/>
      <c r="D23" s="24"/>
      <c r="E23" s="23"/>
      <c r="F23" s="25">
        <v>66.7</v>
      </c>
      <c r="G23" s="25">
        <v>66.699999999999989</v>
      </c>
      <c r="H23" s="25">
        <v>66.7</v>
      </c>
      <c r="I23" s="14"/>
      <c r="J23" s="28"/>
      <c r="K23" s="30"/>
      <c r="L23" s="36"/>
      <c r="M23" s="23"/>
      <c r="N23" s="30"/>
      <c r="O23" s="30"/>
      <c r="Q23" s="15"/>
      <c r="R23" s="15"/>
    </row>
    <row r="24" spans="2:18" x14ac:dyDescent="0.25">
      <c r="B24" s="97" t="s">
        <v>449</v>
      </c>
      <c r="C24" s="112" t="s">
        <v>5</v>
      </c>
      <c r="D24" s="119" t="s">
        <v>435</v>
      </c>
      <c r="E24" s="39" t="s">
        <v>432</v>
      </c>
      <c r="F24" s="25">
        <v>65.965000000000003</v>
      </c>
      <c r="G24" s="25">
        <v>65.964999999999989</v>
      </c>
      <c r="H24" s="25">
        <v>65.965000000000003</v>
      </c>
      <c r="I24" s="14"/>
      <c r="J24" s="28"/>
      <c r="K24" s="30"/>
      <c r="L24" s="36"/>
      <c r="M24" s="27"/>
      <c r="N24" s="30"/>
      <c r="O24" s="30"/>
      <c r="Q24" s="15"/>
      <c r="R24" s="15"/>
    </row>
    <row r="25" spans="2:18" x14ac:dyDescent="0.25">
      <c r="B25" s="98"/>
      <c r="C25" s="112"/>
      <c r="D25" s="119"/>
      <c r="E25" s="27" t="s">
        <v>992</v>
      </c>
      <c r="F25" s="29">
        <v>65.23</v>
      </c>
      <c r="G25" s="29">
        <v>65.23</v>
      </c>
      <c r="H25" s="29">
        <v>65.23</v>
      </c>
      <c r="I25" s="14"/>
      <c r="J25" s="28">
        <f t="shared" ref="J25:J48" si="0">IF(E25=$J$7," ",F25)</f>
        <v>65.23</v>
      </c>
      <c r="K25" s="30">
        <v>65.23</v>
      </c>
      <c r="L25" s="36"/>
      <c r="M25" s="27" t="s">
        <v>1037</v>
      </c>
      <c r="N25" s="30">
        <f t="shared" ref="N25" si="1">J26</f>
        <v>66.7</v>
      </c>
      <c r="O25" s="30">
        <f t="shared" ref="O25" si="2">K26</f>
        <v>66.7</v>
      </c>
      <c r="Q25" s="90" t="s">
        <v>1050</v>
      </c>
      <c r="R25" s="86">
        <v>45637</v>
      </c>
    </row>
    <row r="26" spans="2:18" x14ac:dyDescent="0.25">
      <c r="B26" s="98"/>
      <c r="C26" s="112"/>
      <c r="D26" s="119"/>
      <c r="E26" s="27" t="s">
        <v>993</v>
      </c>
      <c r="F26" s="29">
        <v>66.7</v>
      </c>
      <c r="G26" s="29">
        <v>66.7</v>
      </c>
      <c r="H26" s="29">
        <v>66.7</v>
      </c>
      <c r="I26" s="14"/>
      <c r="J26" s="28">
        <f t="shared" si="0"/>
        <v>66.7</v>
      </c>
      <c r="K26" s="30">
        <v>66.7</v>
      </c>
      <c r="L26" s="36"/>
      <c r="M26" s="27" t="s">
        <v>1038</v>
      </c>
      <c r="N26" s="30">
        <v>72.28</v>
      </c>
      <c r="O26" s="30">
        <v>72.28</v>
      </c>
      <c r="Q26" s="91"/>
      <c r="R26" s="87"/>
    </row>
    <row r="27" spans="2:18" ht="15" hidden="1" customHeight="1" x14ac:dyDescent="0.25">
      <c r="B27" s="97" t="s">
        <v>450</v>
      </c>
      <c r="C27" s="112" t="s">
        <v>5</v>
      </c>
      <c r="D27" s="119" t="s">
        <v>435</v>
      </c>
      <c r="E27" s="27" t="s">
        <v>432</v>
      </c>
      <c r="F27" s="25">
        <v>65.965000000000003</v>
      </c>
      <c r="G27" s="25">
        <v>65.965000000000003</v>
      </c>
      <c r="H27" s="25">
        <v>65.965000000000018</v>
      </c>
      <c r="I27" s="14"/>
      <c r="J27" s="28" t="str">
        <f t="shared" si="0"/>
        <v xml:space="preserve"> </v>
      </c>
      <c r="K27" s="30" t="s">
        <v>844</v>
      </c>
      <c r="L27" s="36"/>
      <c r="M27" s="27" t="s">
        <v>432</v>
      </c>
      <c r="N27" s="30"/>
      <c r="O27" s="30"/>
      <c r="Q27" s="15"/>
      <c r="R27" s="15"/>
    </row>
    <row r="28" spans="2:18" ht="15" hidden="1" customHeight="1" x14ac:dyDescent="0.25">
      <c r="B28" s="98"/>
      <c r="C28" s="112"/>
      <c r="D28" s="119"/>
      <c r="E28" s="27" t="s">
        <v>992</v>
      </c>
      <c r="F28" s="29">
        <v>65.23</v>
      </c>
      <c r="G28" s="29">
        <v>65.23</v>
      </c>
      <c r="H28" s="29">
        <v>65.23</v>
      </c>
      <c r="I28" s="14"/>
      <c r="J28" s="28">
        <f t="shared" si="0"/>
        <v>65.23</v>
      </c>
      <c r="K28" s="30">
        <v>65.23</v>
      </c>
      <c r="L28" s="36"/>
      <c r="M28" s="27" t="s">
        <v>433</v>
      </c>
      <c r="N28" s="30">
        <f t="shared" ref="N28" si="3">J29</f>
        <v>66.7</v>
      </c>
      <c r="O28" s="30">
        <f t="shared" ref="O28" si="4">K29</f>
        <v>66.7</v>
      </c>
      <c r="Q28" s="15"/>
      <c r="R28" s="15"/>
    </row>
    <row r="29" spans="2:18" ht="15" hidden="1" customHeight="1" x14ac:dyDescent="0.25">
      <c r="B29" s="98"/>
      <c r="C29" s="112"/>
      <c r="D29" s="119"/>
      <c r="E29" s="27" t="s">
        <v>993</v>
      </c>
      <c r="F29" s="29">
        <v>66.7</v>
      </c>
      <c r="G29" s="29">
        <v>66.7</v>
      </c>
      <c r="H29" s="29">
        <v>66.7</v>
      </c>
      <c r="I29" s="14"/>
      <c r="J29" s="28">
        <f t="shared" si="0"/>
        <v>66.7</v>
      </c>
      <c r="K29" s="30">
        <v>66.7</v>
      </c>
      <c r="L29" s="36"/>
      <c r="M29" s="27" t="s">
        <v>434</v>
      </c>
      <c r="N29" s="30"/>
      <c r="O29" s="30"/>
      <c r="Q29" s="15"/>
      <c r="R29" s="15"/>
    </row>
    <row r="30" spans="2:18" ht="15" hidden="1" customHeight="1" x14ac:dyDescent="0.25">
      <c r="B30" s="97" t="s">
        <v>451</v>
      </c>
      <c r="C30" s="112" t="s">
        <v>5</v>
      </c>
      <c r="D30" s="119" t="s">
        <v>435</v>
      </c>
      <c r="E30" s="27" t="s">
        <v>432</v>
      </c>
      <c r="F30" s="25">
        <v>65.965000000000003</v>
      </c>
      <c r="G30" s="25">
        <v>65.964999999999989</v>
      </c>
      <c r="H30" s="25">
        <v>65.965000000000003</v>
      </c>
      <c r="I30" s="14"/>
      <c r="J30" s="28" t="str">
        <f t="shared" si="0"/>
        <v xml:space="preserve"> </v>
      </c>
      <c r="K30" s="30" t="s">
        <v>844</v>
      </c>
      <c r="L30" s="36"/>
      <c r="M30" s="27" t="s">
        <v>432</v>
      </c>
      <c r="N30" s="30"/>
      <c r="O30" s="30"/>
      <c r="Q30" s="15"/>
      <c r="R30" s="15"/>
    </row>
    <row r="31" spans="2:18" ht="15" hidden="1" customHeight="1" x14ac:dyDescent="0.25">
      <c r="B31" s="98"/>
      <c r="C31" s="112"/>
      <c r="D31" s="119"/>
      <c r="E31" s="27" t="s">
        <v>992</v>
      </c>
      <c r="F31" s="29">
        <v>65.23</v>
      </c>
      <c r="G31" s="29">
        <v>65.23</v>
      </c>
      <c r="H31" s="29">
        <v>65.23</v>
      </c>
      <c r="I31" s="14"/>
      <c r="J31" s="28">
        <f t="shared" si="0"/>
        <v>65.23</v>
      </c>
      <c r="K31" s="30">
        <v>65.23</v>
      </c>
      <c r="L31" s="36"/>
      <c r="M31" s="27" t="s">
        <v>433</v>
      </c>
      <c r="N31" s="30">
        <f t="shared" ref="N31" si="5">J32</f>
        <v>66.7</v>
      </c>
      <c r="O31" s="30">
        <f t="shared" ref="O31" si="6">K32</f>
        <v>66.7</v>
      </c>
      <c r="Q31" s="15"/>
      <c r="R31" s="15"/>
    </row>
    <row r="32" spans="2:18" ht="15" hidden="1" customHeight="1" x14ac:dyDescent="0.25">
      <c r="B32" s="98"/>
      <c r="C32" s="112"/>
      <c r="D32" s="119"/>
      <c r="E32" s="27" t="s">
        <v>993</v>
      </c>
      <c r="F32" s="29">
        <v>66.7</v>
      </c>
      <c r="G32" s="29">
        <v>66.7</v>
      </c>
      <c r="H32" s="29">
        <v>66.7</v>
      </c>
      <c r="I32" s="14"/>
      <c r="J32" s="28">
        <f t="shared" si="0"/>
        <v>66.7</v>
      </c>
      <c r="K32" s="30">
        <v>66.7</v>
      </c>
      <c r="L32" s="36"/>
      <c r="M32" s="27" t="s">
        <v>434</v>
      </c>
      <c r="N32" s="30"/>
      <c r="O32" s="30"/>
      <c r="Q32" s="15"/>
      <c r="R32" s="15"/>
    </row>
    <row r="33" spans="2:18" ht="15" hidden="1" customHeight="1" x14ac:dyDescent="0.25">
      <c r="B33" s="97" t="s">
        <v>452</v>
      </c>
      <c r="C33" s="112" t="s">
        <v>5</v>
      </c>
      <c r="D33" s="119" t="s">
        <v>435</v>
      </c>
      <c r="E33" s="27" t="s">
        <v>432</v>
      </c>
      <c r="F33" s="25">
        <v>65.965000000000003</v>
      </c>
      <c r="G33" s="25">
        <v>65.964999999999989</v>
      </c>
      <c r="H33" s="25">
        <v>65.965000000000003</v>
      </c>
      <c r="I33" s="14"/>
      <c r="J33" s="28" t="str">
        <f t="shared" si="0"/>
        <v xml:space="preserve"> </v>
      </c>
      <c r="K33" s="30" t="s">
        <v>844</v>
      </c>
      <c r="L33" s="36"/>
      <c r="M33" s="27" t="s">
        <v>432</v>
      </c>
      <c r="N33" s="30"/>
      <c r="O33" s="30"/>
      <c r="Q33" s="15"/>
      <c r="R33" s="15"/>
    </row>
    <row r="34" spans="2:18" ht="15" hidden="1" customHeight="1" x14ac:dyDescent="0.25">
      <c r="B34" s="98"/>
      <c r="C34" s="112"/>
      <c r="D34" s="119"/>
      <c r="E34" s="27" t="s">
        <v>992</v>
      </c>
      <c r="F34" s="29">
        <v>65.23</v>
      </c>
      <c r="G34" s="29">
        <v>65.23</v>
      </c>
      <c r="H34" s="29">
        <v>65.23</v>
      </c>
      <c r="I34" s="14"/>
      <c r="J34" s="28">
        <f t="shared" si="0"/>
        <v>65.23</v>
      </c>
      <c r="K34" s="30">
        <v>65.23</v>
      </c>
      <c r="L34" s="36"/>
      <c r="M34" s="27" t="s">
        <v>433</v>
      </c>
      <c r="N34" s="30">
        <f t="shared" ref="N34" si="7">J35</f>
        <v>66.7</v>
      </c>
      <c r="O34" s="30">
        <f t="shared" ref="O34" si="8">K35</f>
        <v>66.7</v>
      </c>
      <c r="Q34" s="15"/>
      <c r="R34" s="15"/>
    </row>
    <row r="35" spans="2:18" ht="15" hidden="1" customHeight="1" x14ac:dyDescent="0.25">
      <c r="B35" s="98"/>
      <c r="C35" s="112"/>
      <c r="D35" s="119"/>
      <c r="E35" s="27" t="s">
        <v>993</v>
      </c>
      <c r="F35" s="29">
        <v>66.7</v>
      </c>
      <c r="G35" s="29">
        <v>66.7</v>
      </c>
      <c r="H35" s="29">
        <v>66.7</v>
      </c>
      <c r="I35" s="14"/>
      <c r="J35" s="28">
        <f t="shared" si="0"/>
        <v>66.7</v>
      </c>
      <c r="K35" s="30">
        <v>66.7</v>
      </c>
      <c r="L35" s="36"/>
      <c r="M35" s="27" t="s">
        <v>434</v>
      </c>
      <c r="N35" s="30"/>
      <c r="O35" s="30"/>
      <c r="Q35" s="15"/>
      <c r="R35" s="15"/>
    </row>
    <row r="36" spans="2:18" ht="15" hidden="1" customHeight="1" x14ac:dyDescent="0.25">
      <c r="B36" s="97" t="s">
        <v>453</v>
      </c>
      <c r="C36" s="112" t="s">
        <v>5</v>
      </c>
      <c r="D36" s="119" t="s">
        <v>435</v>
      </c>
      <c r="E36" s="27" t="s">
        <v>432</v>
      </c>
      <c r="F36" s="25">
        <v>65.965000000000003</v>
      </c>
      <c r="G36" s="25">
        <v>65.965000000000003</v>
      </c>
      <c r="H36" s="25">
        <v>65.965000000000003</v>
      </c>
      <c r="I36" s="14"/>
      <c r="J36" s="28" t="str">
        <f t="shared" si="0"/>
        <v xml:space="preserve"> </v>
      </c>
      <c r="K36" s="30" t="s">
        <v>844</v>
      </c>
      <c r="L36" s="36"/>
      <c r="M36" s="27" t="s">
        <v>432</v>
      </c>
      <c r="N36" s="30"/>
      <c r="O36" s="30"/>
      <c r="Q36" s="15"/>
      <c r="R36" s="15"/>
    </row>
    <row r="37" spans="2:18" ht="15" hidden="1" customHeight="1" x14ac:dyDescent="0.25">
      <c r="B37" s="98"/>
      <c r="C37" s="112"/>
      <c r="D37" s="119"/>
      <c r="E37" s="27" t="s">
        <v>992</v>
      </c>
      <c r="F37" s="29">
        <v>65.23</v>
      </c>
      <c r="G37" s="29">
        <v>65.23</v>
      </c>
      <c r="H37" s="29">
        <v>65.23</v>
      </c>
      <c r="I37" s="14"/>
      <c r="J37" s="28">
        <f t="shared" si="0"/>
        <v>65.23</v>
      </c>
      <c r="K37" s="30">
        <v>65.23</v>
      </c>
      <c r="L37" s="36"/>
      <c r="M37" s="27" t="s">
        <v>433</v>
      </c>
      <c r="N37" s="30">
        <f t="shared" ref="N37" si="9">J38</f>
        <v>66.7</v>
      </c>
      <c r="O37" s="30">
        <f t="shared" ref="O37" si="10">K38</f>
        <v>66.7</v>
      </c>
      <c r="Q37" s="15"/>
      <c r="R37" s="15"/>
    </row>
    <row r="38" spans="2:18" ht="15" hidden="1" customHeight="1" x14ac:dyDescent="0.25">
      <c r="B38" s="98"/>
      <c r="C38" s="112"/>
      <c r="D38" s="119"/>
      <c r="E38" s="27" t="s">
        <v>993</v>
      </c>
      <c r="F38" s="29">
        <v>66.7</v>
      </c>
      <c r="G38" s="29">
        <v>66.7</v>
      </c>
      <c r="H38" s="29">
        <v>66.7</v>
      </c>
      <c r="I38" s="14"/>
      <c r="J38" s="28">
        <f t="shared" si="0"/>
        <v>66.7</v>
      </c>
      <c r="K38" s="30">
        <v>66.7</v>
      </c>
      <c r="L38" s="36"/>
      <c r="M38" s="27" t="s">
        <v>434</v>
      </c>
      <c r="N38" s="30"/>
      <c r="O38" s="30"/>
      <c r="Q38" s="15"/>
      <c r="R38" s="15"/>
    </row>
    <row r="39" spans="2:18" ht="15" hidden="1" customHeight="1" x14ac:dyDescent="0.25">
      <c r="B39" s="97" t="s">
        <v>454</v>
      </c>
      <c r="C39" s="112" t="s">
        <v>5</v>
      </c>
      <c r="D39" s="119" t="s">
        <v>435</v>
      </c>
      <c r="E39" s="27" t="s">
        <v>432</v>
      </c>
      <c r="F39" s="25">
        <v>65.965000000000003</v>
      </c>
      <c r="G39" s="25">
        <v>65.965000000000003</v>
      </c>
      <c r="H39" s="25">
        <v>65.965000000000003</v>
      </c>
      <c r="I39" s="14"/>
      <c r="J39" s="28" t="str">
        <f t="shared" si="0"/>
        <v xml:space="preserve"> </v>
      </c>
      <c r="K39" s="30" t="s">
        <v>844</v>
      </c>
      <c r="L39" s="36"/>
      <c r="M39" s="27" t="s">
        <v>432</v>
      </c>
      <c r="N39" s="30"/>
      <c r="O39" s="30"/>
      <c r="Q39" s="15"/>
      <c r="R39" s="15"/>
    </row>
    <row r="40" spans="2:18" ht="15" hidden="1" customHeight="1" x14ac:dyDescent="0.25">
      <c r="B40" s="98"/>
      <c r="C40" s="112"/>
      <c r="D40" s="119"/>
      <c r="E40" s="27" t="s">
        <v>992</v>
      </c>
      <c r="F40" s="29">
        <v>65.23</v>
      </c>
      <c r="G40" s="29">
        <v>65.23</v>
      </c>
      <c r="H40" s="29">
        <v>65.23</v>
      </c>
      <c r="I40" s="14"/>
      <c r="J40" s="28">
        <f t="shared" si="0"/>
        <v>65.23</v>
      </c>
      <c r="K40" s="30">
        <v>65.23</v>
      </c>
      <c r="L40" s="36"/>
      <c r="M40" s="27" t="s">
        <v>433</v>
      </c>
      <c r="N40" s="30">
        <f t="shared" ref="N40" si="11">J41</f>
        <v>66.7</v>
      </c>
      <c r="O40" s="30">
        <f t="shared" ref="O40" si="12">K41</f>
        <v>66.7</v>
      </c>
      <c r="Q40" s="15"/>
      <c r="R40" s="15"/>
    </row>
    <row r="41" spans="2:18" ht="15" hidden="1" customHeight="1" x14ac:dyDescent="0.25">
      <c r="B41" s="98"/>
      <c r="C41" s="112"/>
      <c r="D41" s="119"/>
      <c r="E41" s="27" t="s">
        <v>993</v>
      </c>
      <c r="F41" s="29">
        <v>66.7</v>
      </c>
      <c r="G41" s="29">
        <v>66.7</v>
      </c>
      <c r="H41" s="29">
        <v>66.7</v>
      </c>
      <c r="I41" s="14"/>
      <c r="J41" s="28">
        <f t="shared" si="0"/>
        <v>66.7</v>
      </c>
      <c r="K41" s="30">
        <v>66.7</v>
      </c>
      <c r="L41" s="36"/>
      <c r="M41" s="27" t="s">
        <v>434</v>
      </c>
      <c r="N41" s="30"/>
      <c r="O41" s="30"/>
      <c r="Q41" s="15"/>
      <c r="R41" s="15"/>
    </row>
    <row r="42" spans="2:18" ht="15" hidden="1" customHeight="1" x14ac:dyDescent="0.25">
      <c r="B42" s="97" t="s">
        <v>455</v>
      </c>
      <c r="C42" s="112" t="s">
        <v>5</v>
      </c>
      <c r="D42" s="119" t="s">
        <v>435</v>
      </c>
      <c r="E42" s="27" t="s">
        <v>432</v>
      </c>
      <c r="F42" s="25">
        <v>65.965000000000003</v>
      </c>
      <c r="G42" s="25">
        <v>65.965000000000003</v>
      </c>
      <c r="H42" s="25">
        <v>65.965000000000018</v>
      </c>
      <c r="I42" s="14"/>
      <c r="J42" s="28" t="str">
        <f t="shared" si="0"/>
        <v xml:space="preserve"> </v>
      </c>
      <c r="K42" s="30" t="s">
        <v>844</v>
      </c>
      <c r="L42" s="36"/>
      <c r="M42" s="27" t="s">
        <v>432</v>
      </c>
      <c r="N42" s="30"/>
      <c r="O42" s="30"/>
      <c r="Q42" s="15"/>
      <c r="R42" s="15"/>
    </row>
    <row r="43" spans="2:18" ht="15" hidden="1" customHeight="1" x14ac:dyDescent="0.25">
      <c r="B43" s="98"/>
      <c r="C43" s="112"/>
      <c r="D43" s="119"/>
      <c r="E43" s="27" t="s">
        <v>992</v>
      </c>
      <c r="F43" s="29">
        <v>65.23</v>
      </c>
      <c r="G43" s="29">
        <v>65.23</v>
      </c>
      <c r="H43" s="29">
        <v>65.23</v>
      </c>
      <c r="I43" s="14"/>
      <c r="J43" s="28">
        <f t="shared" si="0"/>
        <v>65.23</v>
      </c>
      <c r="K43" s="30">
        <v>65.23</v>
      </c>
      <c r="L43" s="36"/>
      <c r="M43" s="27" t="s">
        <v>433</v>
      </c>
      <c r="N43" s="30">
        <f t="shared" ref="N43" si="13">J44</f>
        <v>66.7</v>
      </c>
      <c r="O43" s="30">
        <f t="shared" ref="O43" si="14">K44</f>
        <v>66.7</v>
      </c>
      <c r="Q43" s="15"/>
      <c r="R43" s="15"/>
    </row>
    <row r="44" spans="2:18" ht="15" hidden="1" customHeight="1" x14ac:dyDescent="0.25">
      <c r="B44" s="98"/>
      <c r="C44" s="112"/>
      <c r="D44" s="119"/>
      <c r="E44" s="27" t="s">
        <v>993</v>
      </c>
      <c r="F44" s="29">
        <v>66.7</v>
      </c>
      <c r="G44" s="29">
        <v>66.7</v>
      </c>
      <c r="H44" s="29">
        <v>66.7</v>
      </c>
      <c r="I44" s="14"/>
      <c r="J44" s="28">
        <f t="shared" si="0"/>
        <v>66.7</v>
      </c>
      <c r="K44" s="30">
        <v>66.7</v>
      </c>
      <c r="L44" s="36"/>
      <c r="M44" s="27" t="s">
        <v>434</v>
      </c>
      <c r="N44" s="30"/>
      <c r="O44" s="30"/>
      <c r="Q44" s="15"/>
      <c r="R44" s="15"/>
    </row>
    <row r="45" spans="2:18" ht="15" hidden="1" customHeight="1" x14ac:dyDescent="0.25">
      <c r="B45" s="97" t="s">
        <v>456</v>
      </c>
      <c r="C45" s="112" t="s">
        <v>5</v>
      </c>
      <c r="D45" s="119" t="s">
        <v>435</v>
      </c>
      <c r="E45" s="27" t="s">
        <v>432</v>
      </c>
      <c r="F45" s="25">
        <v>65.965000000000003</v>
      </c>
      <c r="G45" s="25">
        <v>65.965000000000003</v>
      </c>
      <c r="H45" s="25">
        <v>65.964999999999989</v>
      </c>
      <c r="I45" s="14"/>
      <c r="J45" s="28" t="str">
        <f t="shared" si="0"/>
        <v xml:space="preserve"> </v>
      </c>
      <c r="K45" s="30" t="s">
        <v>844</v>
      </c>
      <c r="L45" s="36"/>
      <c r="M45" s="27" t="s">
        <v>432</v>
      </c>
      <c r="N45" s="30"/>
      <c r="O45" s="30"/>
      <c r="Q45" s="15"/>
      <c r="R45" s="15"/>
    </row>
    <row r="46" spans="2:18" ht="15" hidden="1" customHeight="1" x14ac:dyDescent="0.25">
      <c r="B46" s="98"/>
      <c r="C46" s="112"/>
      <c r="D46" s="119"/>
      <c r="E46" s="27" t="s">
        <v>992</v>
      </c>
      <c r="F46" s="29">
        <v>65.23</v>
      </c>
      <c r="G46" s="29">
        <v>65.23</v>
      </c>
      <c r="H46" s="29">
        <v>65.23</v>
      </c>
      <c r="I46" s="14"/>
      <c r="J46" s="28">
        <f t="shared" si="0"/>
        <v>65.23</v>
      </c>
      <c r="K46" s="30">
        <v>65.23</v>
      </c>
      <c r="L46" s="36"/>
      <c r="M46" s="27" t="s">
        <v>433</v>
      </c>
      <c r="N46" s="30">
        <f t="shared" ref="N46" si="15">J47</f>
        <v>66.7</v>
      </c>
      <c r="O46" s="30">
        <f t="shared" ref="O46" si="16">K47</f>
        <v>66.7</v>
      </c>
      <c r="Q46" s="15"/>
      <c r="R46" s="15"/>
    </row>
    <row r="47" spans="2:18" ht="15" hidden="1" customHeight="1" x14ac:dyDescent="0.25">
      <c r="B47" s="98"/>
      <c r="C47" s="112"/>
      <c r="D47" s="119"/>
      <c r="E47" s="27" t="s">
        <v>993</v>
      </c>
      <c r="F47" s="29">
        <v>66.7</v>
      </c>
      <c r="G47" s="29">
        <v>66.7</v>
      </c>
      <c r="H47" s="29">
        <v>66.7</v>
      </c>
      <c r="I47" s="14"/>
      <c r="J47" s="28">
        <f t="shared" si="0"/>
        <v>66.7</v>
      </c>
      <c r="K47" s="30">
        <v>66.7</v>
      </c>
      <c r="L47" s="36"/>
      <c r="M47" s="27" t="s">
        <v>434</v>
      </c>
      <c r="N47" s="30"/>
      <c r="O47" s="30"/>
      <c r="Q47" s="15"/>
      <c r="R47" s="15"/>
    </row>
    <row r="48" spans="2:18" x14ac:dyDescent="0.25">
      <c r="B48" s="99">
        <v>3</v>
      </c>
      <c r="C48" s="113" t="s">
        <v>6</v>
      </c>
      <c r="D48" s="24"/>
      <c r="E48" s="34" t="s">
        <v>432</v>
      </c>
      <c r="F48" s="25">
        <v>63.212258592471358</v>
      </c>
      <c r="G48" s="25">
        <v>52.641456310679516</v>
      </c>
      <c r="H48" s="25">
        <v>53.171176470588087</v>
      </c>
      <c r="I48" s="14"/>
      <c r="J48" s="28" t="str">
        <f t="shared" si="0"/>
        <v xml:space="preserve"> </v>
      </c>
      <c r="K48" s="30" t="s">
        <v>844</v>
      </c>
      <c r="L48" s="36"/>
      <c r="M48" s="34" t="s">
        <v>432</v>
      </c>
      <c r="N48" s="30"/>
      <c r="O48" s="30"/>
      <c r="Q48" s="15"/>
      <c r="R48" s="15"/>
    </row>
    <row r="49" spans="2:18" x14ac:dyDescent="0.25">
      <c r="B49" s="99"/>
      <c r="C49" s="113"/>
      <c r="D49" s="24"/>
      <c r="E49" s="34" t="s">
        <v>992</v>
      </c>
      <c r="F49" s="25">
        <v>63.212258592471358</v>
      </c>
      <c r="G49" s="25">
        <v>52.641456310679516</v>
      </c>
      <c r="H49" s="25">
        <v>53.171176470588087</v>
      </c>
      <c r="I49" s="14"/>
      <c r="J49" s="28"/>
      <c r="K49" s="30"/>
      <c r="L49" s="36"/>
      <c r="M49" s="34" t="s">
        <v>433</v>
      </c>
      <c r="N49" s="30"/>
      <c r="O49" s="30"/>
      <c r="Q49" s="15"/>
      <c r="R49" s="15"/>
    </row>
    <row r="50" spans="2:18" x14ac:dyDescent="0.25">
      <c r="B50" s="99"/>
      <c r="C50" s="113"/>
      <c r="D50" s="24"/>
      <c r="E50" s="34" t="s">
        <v>993</v>
      </c>
      <c r="F50" s="25">
        <v>63.212258592471358</v>
      </c>
      <c r="G50" s="25">
        <v>52.641456310679516</v>
      </c>
      <c r="H50" s="25">
        <v>53.171176470588087</v>
      </c>
      <c r="I50" s="14"/>
      <c r="J50" s="28"/>
      <c r="K50" s="30"/>
      <c r="L50" s="36"/>
      <c r="M50" s="34" t="s">
        <v>434</v>
      </c>
      <c r="N50" s="30"/>
      <c r="O50" s="30"/>
      <c r="Q50" s="15"/>
      <c r="R50" s="15"/>
    </row>
    <row r="51" spans="2:18" x14ac:dyDescent="0.25">
      <c r="B51" s="97" t="s">
        <v>457</v>
      </c>
      <c r="C51" s="112" t="s">
        <v>7</v>
      </c>
      <c r="D51" s="119" t="s">
        <v>435</v>
      </c>
      <c r="E51" s="39" t="s">
        <v>432</v>
      </c>
      <c r="F51" s="25">
        <v>50.14</v>
      </c>
      <c r="G51" s="25">
        <v>50.14</v>
      </c>
      <c r="H51" s="25">
        <v>50.14</v>
      </c>
      <c r="I51" s="14"/>
      <c r="J51" s="28" t="str">
        <f t="shared" ref="J51:J57" si="17">IF(E51=$J$7," ",F51)</f>
        <v xml:space="preserve"> </v>
      </c>
      <c r="K51" s="30" t="s">
        <v>844</v>
      </c>
      <c r="L51" s="36"/>
      <c r="M51" s="27"/>
      <c r="N51" s="30"/>
      <c r="O51" s="30"/>
      <c r="Q51" s="15"/>
      <c r="R51" s="15"/>
    </row>
    <row r="52" spans="2:18" x14ac:dyDescent="0.25">
      <c r="B52" s="98"/>
      <c r="C52" s="112"/>
      <c r="D52" s="119"/>
      <c r="E52" s="27" t="s">
        <v>992</v>
      </c>
      <c r="F52" s="29">
        <v>50.14</v>
      </c>
      <c r="G52" s="29">
        <v>50.14</v>
      </c>
      <c r="H52" s="29">
        <v>50.14</v>
      </c>
      <c r="I52" s="14"/>
      <c r="J52" s="28">
        <f t="shared" si="17"/>
        <v>50.14</v>
      </c>
      <c r="K52" s="30">
        <v>50.14</v>
      </c>
      <c r="L52" s="36"/>
      <c r="M52" s="27" t="s">
        <v>990</v>
      </c>
      <c r="N52" s="30">
        <f>J53</f>
        <v>50.14</v>
      </c>
      <c r="O52" s="30">
        <v>52.65</v>
      </c>
      <c r="Q52" s="90" t="s">
        <v>1192</v>
      </c>
      <c r="R52" s="86">
        <v>45994</v>
      </c>
    </row>
    <row r="53" spans="2:18" x14ac:dyDescent="0.25">
      <c r="B53" s="98"/>
      <c r="C53" s="112"/>
      <c r="D53" s="119"/>
      <c r="E53" s="27" t="s">
        <v>993</v>
      </c>
      <c r="F53" s="29">
        <v>50.14</v>
      </c>
      <c r="G53" s="29">
        <v>50.14</v>
      </c>
      <c r="H53" s="29">
        <v>50.14</v>
      </c>
      <c r="I53" s="14"/>
      <c r="J53" s="28">
        <f t="shared" si="17"/>
        <v>50.14</v>
      </c>
      <c r="K53" s="30">
        <v>50.14</v>
      </c>
      <c r="L53" s="36"/>
      <c r="M53" s="27" t="s">
        <v>991</v>
      </c>
      <c r="N53" s="30">
        <v>50.14</v>
      </c>
      <c r="O53" s="30">
        <v>52.65</v>
      </c>
      <c r="Q53" s="91"/>
      <c r="R53" s="87"/>
    </row>
    <row r="54" spans="2:18" x14ac:dyDescent="0.25">
      <c r="B54" s="97" t="s">
        <v>458</v>
      </c>
      <c r="C54" s="112" t="s">
        <v>7</v>
      </c>
      <c r="D54" s="119" t="s">
        <v>435</v>
      </c>
      <c r="E54" s="39" t="s">
        <v>432</v>
      </c>
      <c r="F54" s="25">
        <v>101.67</v>
      </c>
      <c r="G54" s="25">
        <v>101.67</v>
      </c>
      <c r="H54" s="25">
        <v>101.67</v>
      </c>
      <c r="I54" s="14"/>
      <c r="J54" s="28" t="str">
        <f t="shared" si="17"/>
        <v xml:space="preserve"> </v>
      </c>
      <c r="K54" s="30" t="s">
        <v>844</v>
      </c>
      <c r="L54" s="36"/>
      <c r="M54" s="27"/>
      <c r="N54" s="30"/>
      <c r="O54" s="30"/>
      <c r="Q54" s="15"/>
      <c r="R54" s="15"/>
    </row>
    <row r="55" spans="2:18" x14ac:dyDescent="0.25">
      <c r="B55" s="98"/>
      <c r="C55" s="112"/>
      <c r="D55" s="119"/>
      <c r="E55" s="27" t="s">
        <v>992</v>
      </c>
      <c r="F55" s="29">
        <v>101.67</v>
      </c>
      <c r="G55" s="29">
        <v>101.67</v>
      </c>
      <c r="H55" s="29">
        <v>101.67</v>
      </c>
      <c r="I55" s="14"/>
      <c r="J55" s="28">
        <f t="shared" si="17"/>
        <v>101.67</v>
      </c>
      <c r="K55" s="30">
        <v>101.67</v>
      </c>
      <c r="L55" s="36"/>
      <c r="M55" s="27" t="s">
        <v>990</v>
      </c>
      <c r="N55" s="30">
        <f>J56</f>
        <v>101.67</v>
      </c>
      <c r="O55" s="30">
        <v>106.75</v>
      </c>
      <c r="Q55" s="90" t="s">
        <v>1193</v>
      </c>
      <c r="R55" s="86">
        <v>45994</v>
      </c>
    </row>
    <row r="56" spans="2:18" x14ac:dyDescent="0.25">
      <c r="B56" s="98"/>
      <c r="C56" s="112"/>
      <c r="D56" s="119"/>
      <c r="E56" s="27" t="s">
        <v>993</v>
      </c>
      <c r="F56" s="29">
        <v>101.67</v>
      </c>
      <c r="G56" s="29">
        <v>101.67</v>
      </c>
      <c r="H56" s="29">
        <v>101.67</v>
      </c>
      <c r="I56" s="14"/>
      <c r="J56" s="28">
        <f t="shared" si="17"/>
        <v>101.67</v>
      </c>
      <c r="K56" s="30">
        <v>101.67</v>
      </c>
      <c r="L56" s="36"/>
      <c r="M56" s="27" t="s">
        <v>991</v>
      </c>
      <c r="N56" s="30">
        <v>101.67</v>
      </c>
      <c r="O56" s="30">
        <v>106.75</v>
      </c>
      <c r="Q56" s="91"/>
      <c r="R56" s="87"/>
    </row>
    <row r="57" spans="2:18" x14ac:dyDescent="0.25">
      <c r="B57" s="99">
        <v>4</v>
      </c>
      <c r="C57" s="113" t="s">
        <v>8</v>
      </c>
      <c r="D57" s="24"/>
      <c r="E57" s="34" t="s">
        <v>432</v>
      </c>
      <c r="F57" s="25">
        <v>42.88</v>
      </c>
      <c r="G57" s="25">
        <v>0</v>
      </c>
      <c r="H57" s="25">
        <v>42.88</v>
      </c>
      <c r="I57" s="14"/>
      <c r="J57" s="28" t="str">
        <f t="shared" si="17"/>
        <v xml:space="preserve"> </v>
      </c>
      <c r="K57" s="30" t="s">
        <v>844</v>
      </c>
      <c r="L57" s="36"/>
      <c r="M57" s="34" t="s">
        <v>432</v>
      </c>
      <c r="N57" s="30"/>
      <c r="O57" s="30"/>
      <c r="Q57" s="15"/>
      <c r="R57" s="15"/>
    </row>
    <row r="58" spans="2:18" x14ac:dyDescent="0.25">
      <c r="B58" s="99"/>
      <c r="C58" s="113"/>
      <c r="D58" s="24"/>
      <c r="E58" s="39"/>
      <c r="F58" s="25"/>
      <c r="G58" s="25"/>
      <c r="H58" s="25"/>
      <c r="I58" s="14"/>
      <c r="J58" s="28"/>
      <c r="K58" s="30"/>
      <c r="L58" s="36"/>
      <c r="M58" s="27"/>
      <c r="N58" s="30"/>
      <c r="O58" s="30"/>
      <c r="Q58" s="15"/>
      <c r="R58" s="15"/>
    </row>
    <row r="59" spans="2:18" x14ac:dyDescent="0.25">
      <c r="B59" s="99"/>
      <c r="C59" s="113"/>
      <c r="D59" s="24"/>
      <c r="E59" s="39"/>
      <c r="F59" s="25"/>
      <c r="G59" s="25"/>
      <c r="H59" s="25"/>
      <c r="I59" s="14"/>
      <c r="J59" s="28"/>
      <c r="K59" s="30"/>
      <c r="L59" s="36"/>
      <c r="M59" s="27"/>
      <c r="N59" s="30"/>
      <c r="O59" s="30"/>
      <c r="Q59" s="15"/>
      <c r="R59" s="15"/>
    </row>
    <row r="60" spans="2:18" x14ac:dyDescent="0.25">
      <c r="B60" s="97" t="s">
        <v>459</v>
      </c>
      <c r="C60" s="112" t="s">
        <v>9</v>
      </c>
      <c r="D60" s="119" t="s">
        <v>435</v>
      </c>
      <c r="E60" s="39" t="s">
        <v>432</v>
      </c>
      <c r="F60" s="25">
        <v>42.88</v>
      </c>
      <c r="G60" s="25">
        <v>0</v>
      </c>
      <c r="H60" s="25">
        <v>42.88</v>
      </c>
      <c r="I60" s="14"/>
      <c r="J60" s="28" t="str">
        <f>IF(E60=$J$7," ",F60)</f>
        <v xml:space="preserve"> </v>
      </c>
      <c r="K60" s="30" t="s">
        <v>844</v>
      </c>
      <c r="L60" s="36"/>
      <c r="M60" s="27"/>
      <c r="N60" s="30"/>
      <c r="O60" s="30"/>
      <c r="Q60" s="15"/>
      <c r="R60" s="15"/>
    </row>
    <row r="61" spans="2:18" x14ac:dyDescent="0.25">
      <c r="B61" s="98"/>
      <c r="C61" s="112"/>
      <c r="D61" s="119"/>
      <c r="E61" s="27" t="s">
        <v>992</v>
      </c>
      <c r="F61" s="25">
        <v>42.88</v>
      </c>
      <c r="G61" s="25">
        <v>0</v>
      </c>
      <c r="H61" s="25">
        <v>42.88</v>
      </c>
      <c r="I61" s="14"/>
      <c r="J61" s="28">
        <v>42.88</v>
      </c>
      <c r="K61" s="30">
        <f>J61</f>
        <v>42.88</v>
      </c>
      <c r="L61" s="36"/>
      <c r="M61" s="27" t="s">
        <v>990</v>
      </c>
      <c r="N61" s="28">
        <f>J62</f>
        <v>42.88</v>
      </c>
      <c r="O61" s="30">
        <f>N61</f>
        <v>42.88</v>
      </c>
      <c r="Q61" s="90" t="s">
        <v>1064</v>
      </c>
      <c r="R61" s="86">
        <v>45994</v>
      </c>
    </row>
    <row r="62" spans="2:18" x14ac:dyDescent="0.25">
      <c r="B62" s="98"/>
      <c r="C62" s="112"/>
      <c r="D62" s="119"/>
      <c r="E62" s="27" t="s">
        <v>993</v>
      </c>
      <c r="F62" s="25">
        <v>42.88</v>
      </c>
      <c r="G62" s="25">
        <v>0</v>
      </c>
      <c r="H62" s="25">
        <v>42.88</v>
      </c>
      <c r="I62" s="14"/>
      <c r="J62" s="28">
        <v>42.88</v>
      </c>
      <c r="K62" s="30">
        <f>J62</f>
        <v>42.88</v>
      </c>
      <c r="L62" s="36"/>
      <c r="M62" s="27" t="s">
        <v>991</v>
      </c>
      <c r="N62" s="28">
        <v>47.85</v>
      </c>
      <c r="O62" s="30">
        <f>N62</f>
        <v>47.85</v>
      </c>
      <c r="Q62" s="91"/>
      <c r="R62" s="87"/>
    </row>
    <row r="63" spans="2:18" x14ac:dyDescent="0.25">
      <c r="B63" s="99">
        <v>5</v>
      </c>
      <c r="C63" s="113" t="s">
        <v>10</v>
      </c>
      <c r="D63" s="24"/>
      <c r="E63" s="34" t="s">
        <v>432</v>
      </c>
      <c r="F63" s="25">
        <v>62.075000000000003</v>
      </c>
      <c r="G63" s="25">
        <v>62.075000000000003</v>
      </c>
      <c r="H63" s="25">
        <v>62.075000000000003</v>
      </c>
      <c r="I63" s="14"/>
      <c r="J63" s="28" t="str">
        <f>IF(E63=$J$7," ",F63)</f>
        <v xml:space="preserve"> </v>
      </c>
      <c r="K63" s="30"/>
      <c r="L63" s="36"/>
      <c r="M63" s="34" t="s">
        <v>432</v>
      </c>
      <c r="N63" s="30"/>
      <c r="O63" s="30"/>
      <c r="Q63" s="15"/>
      <c r="R63" s="15"/>
    </row>
    <row r="64" spans="2:18" x14ac:dyDescent="0.25">
      <c r="B64" s="99"/>
      <c r="C64" s="113"/>
      <c r="D64" s="24"/>
      <c r="E64" s="39"/>
      <c r="F64" s="25"/>
      <c r="G64" s="25"/>
      <c r="H64" s="25"/>
      <c r="I64" s="14"/>
      <c r="J64" s="28"/>
      <c r="K64" s="30"/>
      <c r="L64" s="36"/>
      <c r="M64" s="27"/>
      <c r="N64" s="30"/>
      <c r="O64" s="30"/>
      <c r="Q64" s="15"/>
      <c r="R64" s="15"/>
    </row>
    <row r="65" spans="2:18" x14ac:dyDescent="0.25">
      <c r="B65" s="99"/>
      <c r="C65" s="113"/>
      <c r="D65" s="24"/>
      <c r="E65" s="39"/>
      <c r="F65" s="25"/>
      <c r="G65" s="25"/>
      <c r="H65" s="25"/>
      <c r="I65" s="14"/>
      <c r="J65" s="28"/>
      <c r="K65" s="30"/>
      <c r="L65" s="36"/>
      <c r="M65" s="27"/>
      <c r="N65" s="30"/>
      <c r="O65" s="30"/>
      <c r="Q65" s="15"/>
      <c r="R65" s="15"/>
    </row>
    <row r="66" spans="2:18" x14ac:dyDescent="0.25">
      <c r="B66" s="97" t="s">
        <v>460</v>
      </c>
      <c r="C66" s="112" t="s">
        <v>9</v>
      </c>
      <c r="D66" s="119" t="s">
        <v>435</v>
      </c>
      <c r="E66" s="39" t="s">
        <v>432</v>
      </c>
      <c r="F66" s="25">
        <v>62.075000000000003</v>
      </c>
      <c r="G66" s="25">
        <v>62.075000000000003</v>
      </c>
      <c r="H66" s="25">
        <v>62.075000000000003</v>
      </c>
      <c r="I66" s="14"/>
      <c r="J66" s="28" t="str">
        <f>IF(E66=$J$7," ",F66)</f>
        <v xml:space="preserve"> </v>
      </c>
      <c r="K66" s="30"/>
      <c r="L66" s="36"/>
      <c r="M66" s="27"/>
      <c r="N66" s="30"/>
      <c r="O66" s="30"/>
      <c r="Q66" s="15"/>
      <c r="R66" s="15"/>
    </row>
    <row r="67" spans="2:18" x14ac:dyDescent="0.25">
      <c r="B67" s="98"/>
      <c r="C67" s="112"/>
      <c r="D67" s="119"/>
      <c r="E67" s="27" t="s">
        <v>992</v>
      </c>
      <c r="F67" s="25">
        <v>58.11999999999999</v>
      </c>
      <c r="G67" s="25">
        <v>58.120000000000005</v>
      </c>
      <c r="H67" s="25">
        <v>58.12</v>
      </c>
      <c r="I67" s="14"/>
      <c r="J67" s="28">
        <v>58.12</v>
      </c>
      <c r="K67" s="30">
        <f>J67</f>
        <v>58.12</v>
      </c>
      <c r="L67" s="36"/>
      <c r="M67" s="27" t="s">
        <v>1037</v>
      </c>
      <c r="N67" s="30">
        <v>55.08</v>
      </c>
      <c r="O67" s="30">
        <f>N67</f>
        <v>55.08</v>
      </c>
      <c r="Q67" s="90" t="s">
        <v>1039</v>
      </c>
      <c r="R67" s="86">
        <v>45588</v>
      </c>
    </row>
    <row r="68" spans="2:18" x14ac:dyDescent="0.25">
      <c r="B68" s="98"/>
      <c r="C68" s="112"/>
      <c r="D68" s="119"/>
      <c r="E68" s="27" t="s">
        <v>993</v>
      </c>
      <c r="F68" s="25">
        <v>66.03</v>
      </c>
      <c r="G68" s="25">
        <v>66.03</v>
      </c>
      <c r="H68" s="25">
        <v>66.03</v>
      </c>
      <c r="I68" s="14"/>
      <c r="J68" s="28">
        <v>66.03</v>
      </c>
      <c r="K68" s="30">
        <f>J68</f>
        <v>66.03</v>
      </c>
      <c r="L68" s="36"/>
      <c r="M68" s="27" t="s">
        <v>1038</v>
      </c>
      <c r="N68" s="30">
        <v>59.95</v>
      </c>
      <c r="O68" s="30">
        <f>N68</f>
        <v>59.95</v>
      </c>
      <c r="Q68" s="91"/>
      <c r="R68" s="87"/>
    </row>
    <row r="69" spans="2:18" x14ac:dyDescent="0.25">
      <c r="B69" s="99">
        <v>6</v>
      </c>
      <c r="C69" s="113" t="s">
        <v>11</v>
      </c>
      <c r="D69" s="24"/>
      <c r="E69" s="34" t="s">
        <v>432</v>
      </c>
      <c r="F69" s="25">
        <v>28.509999999999998</v>
      </c>
      <c r="G69" s="25">
        <v>28.508333333333333</v>
      </c>
      <c r="H69" s="25">
        <v>28.508333333333333</v>
      </c>
      <c r="I69" s="14"/>
      <c r="J69" s="28" t="str">
        <f>IF(E69=$J$7," ",F69)</f>
        <v xml:space="preserve"> </v>
      </c>
      <c r="K69" s="30"/>
      <c r="L69" s="36"/>
      <c r="M69" s="34" t="s">
        <v>432</v>
      </c>
      <c r="N69" s="30"/>
      <c r="O69" s="30"/>
      <c r="Q69" s="15"/>
      <c r="R69" s="15"/>
    </row>
    <row r="70" spans="2:18" x14ac:dyDescent="0.25">
      <c r="B70" s="99"/>
      <c r="C70" s="113"/>
      <c r="D70" s="24"/>
      <c r="E70" s="27"/>
      <c r="F70" s="25"/>
      <c r="G70" s="25"/>
      <c r="H70" s="25"/>
      <c r="I70" s="14"/>
      <c r="J70" s="28"/>
      <c r="K70" s="30"/>
      <c r="L70" s="36"/>
      <c r="M70" s="27"/>
      <c r="N70" s="30"/>
      <c r="O70" s="30"/>
      <c r="Q70" s="15"/>
      <c r="R70" s="65"/>
    </row>
    <row r="71" spans="2:18" x14ac:dyDescent="0.25">
      <c r="B71" s="99"/>
      <c r="C71" s="113"/>
      <c r="D71" s="24"/>
      <c r="E71" s="27"/>
      <c r="F71" s="25"/>
      <c r="G71" s="25"/>
      <c r="H71" s="25"/>
      <c r="I71" s="14"/>
      <c r="J71" s="28"/>
      <c r="K71" s="30"/>
      <c r="L71" s="36"/>
      <c r="M71" s="27"/>
      <c r="N71" s="30"/>
      <c r="O71" s="30"/>
      <c r="Q71" s="15"/>
      <c r="R71" s="15"/>
    </row>
    <row r="72" spans="2:18" x14ac:dyDescent="0.25">
      <c r="B72" s="97" t="s">
        <v>461</v>
      </c>
      <c r="C72" s="112" t="s">
        <v>9</v>
      </c>
      <c r="D72" s="119" t="s">
        <v>435</v>
      </c>
      <c r="E72" s="39" t="s">
        <v>432</v>
      </c>
      <c r="F72" s="25">
        <v>28.509999999999998</v>
      </c>
      <c r="G72" s="25">
        <v>28.508333333333333</v>
      </c>
      <c r="H72" s="25">
        <v>28.508333333333333</v>
      </c>
      <c r="I72" s="14"/>
      <c r="J72" s="28" t="str">
        <f>IF(E72=$J$7," ",F72)</f>
        <v xml:space="preserve"> </v>
      </c>
      <c r="K72" s="30"/>
      <c r="L72" s="36"/>
      <c r="M72" s="27"/>
      <c r="N72" s="30"/>
      <c r="O72" s="30"/>
      <c r="Q72" s="15"/>
      <c r="R72" s="15"/>
    </row>
    <row r="73" spans="2:18" x14ac:dyDescent="0.25">
      <c r="B73" s="98"/>
      <c r="C73" s="112"/>
      <c r="D73" s="119"/>
      <c r="E73" s="27" t="s">
        <v>992</v>
      </c>
      <c r="F73" s="25">
        <v>26.92</v>
      </c>
      <c r="G73" s="25">
        <v>26.916666666666664</v>
      </c>
      <c r="H73" s="25">
        <v>26.916666666666668</v>
      </c>
      <c r="I73" s="14"/>
      <c r="J73" s="28">
        <v>26.92</v>
      </c>
      <c r="K73" s="30">
        <v>32.31</v>
      </c>
      <c r="L73" s="36"/>
      <c r="M73" s="27" t="s">
        <v>1037</v>
      </c>
      <c r="N73" s="30">
        <f t="shared" ref="N73" si="18">J74</f>
        <v>30.1</v>
      </c>
      <c r="O73" s="30">
        <v>36.72</v>
      </c>
      <c r="Q73" s="90" t="s">
        <v>1065</v>
      </c>
      <c r="R73" s="86">
        <v>45994</v>
      </c>
    </row>
    <row r="74" spans="2:18" x14ac:dyDescent="0.25">
      <c r="B74" s="98"/>
      <c r="C74" s="112"/>
      <c r="D74" s="119"/>
      <c r="E74" s="27" t="s">
        <v>993</v>
      </c>
      <c r="F74" s="25">
        <v>30.1</v>
      </c>
      <c r="G74" s="25">
        <v>30.099999999999998</v>
      </c>
      <c r="H74" s="25">
        <v>30.099999999999998</v>
      </c>
      <c r="I74" s="14"/>
      <c r="J74" s="28">
        <v>30.1</v>
      </c>
      <c r="K74" s="30">
        <v>36.119999999999997</v>
      </c>
      <c r="L74" s="36"/>
      <c r="M74" s="27" t="s">
        <v>1038</v>
      </c>
      <c r="N74" s="30">
        <v>33.51</v>
      </c>
      <c r="O74" s="30">
        <v>40.880000000000003</v>
      </c>
      <c r="Q74" s="91"/>
      <c r="R74" s="87"/>
    </row>
    <row r="75" spans="2:18" x14ac:dyDescent="0.25">
      <c r="B75" s="99">
        <v>7</v>
      </c>
      <c r="C75" s="113" t="s">
        <v>12</v>
      </c>
      <c r="D75" s="24"/>
      <c r="E75" s="34" t="s">
        <v>432</v>
      </c>
      <c r="F75" s="25">
        <v>79.659694656488554</v>
      </c>
      <c r="G75" s="25">
        <v>81.912185792349845</v>
      </c>
      <c r="H75" s="25">
        <v>81.497234042553046</v>
      </c>
      <c r="I75" s="14"/>
      <c r="J75" s="28" t="str">
        <f>IF(E75=$J$7," ",F75)</f>
        <v xml:space="preserve"> </v>
      </c>
      <c r="K75" s="30"/>
      <c r="L75" s="36"/>
      <c r="M75" s="34" t="s">
        <v>432</v>
      </c>
      <c r="N75" s="30"/>
      <c r="O75" s="30"/>
      <c r="Q75" s="15"/>
      <c r="R75" s="15"/>
    </row>
    <row r="76" spans="2:18" x14ac:dyDescent="0.25">
      <c r="B76" s="99"/>
      <c r="C76" s="113"/>
      <c r="D76" s="24"/>
      <c r="E76" s="34" t="s">
        <v>992</v>
      </c>
      <c r="F76" s="25">
        <v>74.045267175572533</v>
      </c>
      <c r="G76" s="25">
        <v>75.350437158470015</v>
      </c>
      <c r="H76" s="25">
        <v>75.109999999999914</v>
      </c>
      <c r="I76" s="14"/>
      <c r="J76" s="28"/>
      <c r="K76" s="30"/>
      <c r="L76" s="36"/>
      <c r="M76" s="34" t="s">
        <v>433</v>
      </c>
      <c r="N76" s="30"/>
      <c r="O76" s="30"/>
      <c r="Q76" s="15"/>
      <c r="R76" s="15"/>
    </row>
    <row r="77" spans="2:18" x14ac:dyDescent="0.25">
      <c r="B77" s="99"/>
      <c r="C77" s="113"/>
      <c r="D77" s="24"/>
      <c r="E77" s="34" t="s">
        <v>993</v>
      </c>
      <c r="F77" s="25">
        <v>85.274122137404603</v>
      </c>
      <c r="G77" s="25">
        <v>88.473934426229647</v>
      </c>
      <c r="H77" s="25">
        <v>87.884468085106178</v>
      </c>
      <c r="I77" s="14"/>
      <c r="J77" s="28"/>
      <c r="K77" s="30"/>
      <c r="L77" s="36"/>
      <c r="M77" s="34" t="s">
        <v>434</v>
      </c>
      <c r="N77" s="30"/>
      <c r="O77" s="30"/>
      <c r="Q77" s="15"/>
      <c r="R77" s="15"/>
    </row>
    <row r="78" spans="2:18" x14ac:dyDescent="0.25">
      <c r="B78" s="97" t="s">
        <v>462</v>
      </c>
      <c r="C78" s="112" t="s">
        <v>13</v>
      </c>
      <c r="D78" s="119" t="s">
        <v>435</v>
      </c>
      <c r="E78" s="39" t="s">
        <v>432</v>
      </c>
      <c r="F78" s="25">
        <v>84.155000000000001</v>
      </c>
      <c r="G78" s="25">
        <v>84.155000000000015</v>
      </c>
      <c r="H78" s="25">
        <v>84.155000000000001</v>
      </c>
      <c r="I78" s="14"/>
      <c r="J78" s="28" t="str">
        <f t="shared" ref="J78:J90" si="19">IF(E78=$J$7," ",F78)</f>
        <v xml:space="preserve"> </v>
      </c>
      <c r="K78" s="30"/>
      <c r="L78" s="36"/>
      <c r="M78" s="27"/>
      <c r="N78" s="30"/>
      <c r="O78" s="30"/>
      <c r="Q78" s="15"/>
      <c r="R78" s="15"/>
    </row>
    <row r="79" spans="2:18" x14ac:dyDescent="0.25">
      <c r="B79" s="98"/>
      <c r="C79" s="112"/>
      <c r="D79" s="119"/>
      <c r="E79" s="27" t="s">
        <v>992</v>
      </c>
      <c r="F79" s="29">
        <v>76.650000000000006</v>
      </c>
      <c r="G79" s="29">
        <v>76.650000000000006</v>
      </c>
      <c r="H79" s="29">
        <v>76.650000000000006</v>
      </c>
      <c r="I79" s="14"/>
      <c r="J79" s="28">
        <f t="shared" si="19"/>
        <v>76.650000000000006</v>
      </c>
      <c r="K79" s="30">
        <v>76.650000000000006</v>
      </c>
      <c r="L79" s="36"/>
      <c r="M79" s="27" t="s">
        <v>1037</v>
      </c>
      <c r="N79" s="30">
        <v>78</v>
      </c>
      <c r="O79" s="30">
        <f>N79</f>
        <v>78</v>
      </c>
      <c r="Q79" s="90" t="s">
        <v>1101</v>
      </c>
      <c r="R79" s="86">
        <v>45609</v>
      </c>
    </row>
    <row r="80" spans="2:18" x14ac:dyDescent="0.25">
      <c r="B80" s="98"/>
      <c r="C80" s="112"/>
      <c r="D80" s="119"/>
      <c r="E80" s="27" t="s">
        <v>993</v>
      </c>
      <c r="F80" s="29">
        <v>91.66</v>
      </c>
      <c r="G80" s="29">
        <v>91.66</v>
      </c>
      <c r="H80" s="29">
        <v>91.66</v>
      </c>
      <c r="I80" s="14"/>
      <c r="J80" s="28">
        <f t="shared" si="19"/>
        <v>91.66</v>
      </c>
      <c r="K80" s="30">
        <v>91.66</v>
      </c>
      <c r="L80" s="36"/>
      <c r="M80" s="27" t="s">
        <v>1038</v>
      </c>
      <c r="N80" s="30">
        <v>81.540000000000006</v>
      </c>
      <c r="O80" s="30">
        <f>N80</f>
        <v>81.540000000000006</v>
      </c>
      <c r="Q80" s="91"/>
      <c r="R80" s="87"/>
    </row>
    <row r="81" spans="2:18" x14ac:dyDescent="0.25">
      <c r="B81" s="97" t="s">
        <v>463</v>
      </c>
      <c r="C81" s="112" t="s">
        <v>14</v>
      </c>
      <c r="D81" s="119" t="s">
        <v>435</v>
      </c>
      <c r="E81" s="39" t="s">
        <v>432</v>
      </c>
      <c r="F81" s="25">
        <v>66.31</v>
      </c>
      <c r="G81" s="25">
        <v>66.31</v>
      </c>
      <c r="H81" s="25">
        <v>0</v>
      </c>
      <c r="I81" s="14"/>
      <c r="J81" s="28" t="str">
        <f t="shared" si="19"/>
        <v xml:space="preserve"> </v>
      </c>
      <c r="K81" s="30" t="s">
        <v>844</v>
      </c>
      <c r="L81" s="36"/>
      <c r="M81" s="27"/>
      <c r="N81" s="30"/>
      <c r="O81" s="30"/>
      <c r="Q81" s="15"/>
      <c r="R81" s="15"/>
    </row>
    <row r="82" spans="2:18" x14ac:dyDescent="0.25">
      <c r="B82" s="98"/>
      <c r="C82" s="112"/>
      <c r="D82" s="119"/>
      <c r="E82" s="27" t="s">
        <v>992</v>
      </c>
      <c r="F82" s="29">
        <v>66.31</v>
      </c>
      <c r="G82" s="29">
        <v>66.31</v>
      </c>
      <c r="H82" s="29">
        <v>0</v>
      </c>
      <c r="I82" s="14"/>
      <c r="J82" s="28">
        <f t="shared" si="19"/>
        <v>66.31</v>
      </c>
      <c r="K82" s="30">
        <v>66.31</v>
      </c>
      <c r="L82" s="36"/>
      <c r="M82" s="27" t="s">
        <v>990</v>
      </c>
      <c r="N82" s="30">
        <f t="shared" ref="N82" si="20">J83</f>
        <v>66.31</v>
      </c>
      <c r="O82" s="30">
        <v>69.63</v>
      </c>
      <c r="Q82" s="90" t="s">
        <v>1102</v>
      </c>
      <c r="R82" s="86">
        <v>46001</v>
      </c>
    </row>
    <row r="83" spans="2:18" x14ac:dyDescent="0.25">
      <c r="B83" s="98"/>
      <c r="C83" s="112"/>
      <c r="D83" s="119"/>
      <c r="E83" s="27" t="s">
        <v>993</v>
      </c>
      <c r="F83" s="29">
        <v>66.31</v>
      </c>
      <c r="G83" s="29">
        <v>66.31</v>
      </c>
      <c r="H83" s="29">
        <v>0</v>
      </c>
      <c r="I83" s="14"/>
      <c r="J83" s="28">
        <f t="shared" si="19"/>
        <v>66.31</v>
      </c>
      <c r="K83" s="30">
        <v>66.31</v>
      </c>
      <c r="L83" s="36"/>
      <c r="M83" s="27" t="s">
        <v>991</v>
      </c>
      <c r="N83" s="30">
        <v>73.37</v>
      </c>
      <c r="O83" s="30">
        <v>76.930000000000007</v>
      </c>
      <c r="Q83" s="91"/>
      <c r="R83" s="87"/>
    </row>
    <row r="84" spans="2:18" x14ac:dyDescent="0.25">
      <c r="B84" s="97" t="s">
        <v>464</v>
      </c>
      <c r="C84" s="112" t="s">
        <v>15</v>
      </c>
      <c r="D84" s="119" t="s">
        <v>435</v>
      </c>
      <c r="E84" s="39" t="s">
        <v>432</v>
      </c>
      <c r="F84" s="25">
        <v>66.31</v>
      </c>
      <c r="G84" s="25">
        <v>66.31</v>
      </c>
      <c r="H84" s="25">
        <v>66.31</v>
      </c>
      <c r="I84" s="14"/>
      <c r="J84" s="28" t="str">
        <f t="shared" si="19"/>
        <v xml:space="preserve"> </v>
      </c>
      <c r="K84" s="30" t="s">
        <v>844</v>
      </c>
      <c r="L84" s="36"/>
      <c r="M84" s="27"/>
      <c r="N84" s="30"/>
      <c r="O84" s="30"/>
      <c r="Q84" s="15"/>
      <c r="R84" s="15"/>
    </row>
    <row r="85" spans="2:18" x14ac:dyDescent="0.25">
      <c r="B85" s="98"/>
      <c r="C85" s="112"/>
      <c r="D85" s="119"/>
      <c r="E85" s="27" t="s">
        <v>992</v>
      </c>
      <c r="F85" s="29">
        <v>66.31</v>
      </c>
      <c r="G85" s="29">
        <v>66.31</v>
      </c>
      <c r="H85" s="29">
        <v>66.31</v>
      </c>
      <c r="I85" s="14"/>
      <c r="J85" s="28">
        <f t="shared" si="19"/>
        <v>66.31</v>
      </c>
      <c r="K85" s="30">
        <v>66.31</v>
      </c>
      <c r="L85" s="36"/>
      <c r="M85" s="27" t="s">
        <v>990</v>
      </c>
      <c r="N85" s="30">
        <f>J86</f>
        <v>66.31</v>
      </c>
      <c r="O85" s="30">
        <v>69.63</v>
      </c>
      <c r="Q85" s="90" t="s">
        <v>1102</v>
      </c>
      <c r="R85" s="86">
        <v>46001</v>
      </c>
    </row>
    <row r="86" spans="2:18" x14ac:dyDescent="0.25">
      <c r="B86" s="98"/>
      <c r="C86" s="112"/>
      <c r="D86" s="119"/>
      <c r="E86" s="27" t="s">
        <v>993</v>
      </c>
      <c r="F86" s="29">
        <v>66.31</v>
      </c>
      <c r="G86" s="29">
        <v>66.31</v>
      </c>
      <c r="H86" s="29">
        <v>66.31</v>
      </c>
      <c r="I86" s="14"/>
      <c r="J86" s="28">
        <f t="shared" si="19"/>
        <v>66.31</v>
      </c>
      <c r="K86" s="30">
        <v>66.31</v>
      </c>
      <c r="L86" s="36"/>
      <c r="M86" s="27" t="s">
        <v>991</v>
      </c>
      <c r="N86" s="30">
        <v>73.37</v>
      </c>
      <c r="O86" s="30">
        <v>76.930000000000007</v>
      </c>
      <c r="Q86" s="91"/>
      <c r="R86" s="87"/>
    </row>
    <row r="87" spans="2:18" x14ac:dyDescent="0.25">
      <c r="B87" s="97" t="s">
        <v>465</v>
      </c>
      <c r="C87" s="112" t="s">
        <v>16</v>
      </c>
      <c r="D87" s="119" t="s">
        <v>435</v>
      </c>
      <c r="E87" s="39" t="s">
        <v>432</v>
      </c>
      <c r="F87" s="25">
        <v>66.31</v>
      </c>
      <c r="G87" s="25">
        <v>66.31</v>
      </c>
      <c r="H87" s="25">
        <v>66.31</v>
      </c>
      <c r="I87" s="14"/>
      <c r="J87" s="28" t="str">
        <f t="shared" si="19"/>
        <v xml:space="preserve"> </v>
      </c>
      <c r="K87" s="30" t="s">
        <v>844</v>
      </c>
      <c r="L87" s="36"/>
      <c r="M87" s="27"/>
      <c r="N87" s="30"/>
      <c r="O87" s="30"/>
      <c r="Q87" s="15"/>
      <c r="R87" s="15"/>
    </row>
    <row r="88" spans="2:18" x14ac:dyDescent="0.25">
      <c r="B88" s="98"/>
      <c r="C88" s="112"/>
      <c r="D88" s="119"/>
      <c r="E88" s="27" t="s">
        <v>992</v>
      </c>
      <c r="F88" s="29">
        <v>66.31</v>
      </c>
      <c r="G88" s="29">
        <v>66.31</v>
      </c>
      <c r="H88" s="29">
        <v>66.31</v>
      </c>
      <c r="I88" s="14"/>
      <c r="J88" s="28">
        <f t="shared" si="19"/>
        <v>66.31</v>
      </c>
      <c r="K88" s="30">
        <v>66.31</v>
      </c>
      <c r="L88" s="36"/>
      <c r="M88" s="27" t="s">
        <v>990</v>
      </c>
      <c r="N88" s="30">
        <f>J89</f>
        <v>66.31</v>
      </c>
      <c r="O88" s="30">
        <v>69.63</v>
      </c>
      <c r="Q88" s="90" t="s">
        <v>1102</v>
      </c>
      <c r="R88" s="86">
        <v>46001</v>
      </c>
    </row>
    <row r="89" spans="2:18" x14ac:dyDescent="0.25">
      <c r="B89" s="98"/>
      <c r="C89" s="112"/>
      <c r="D89" s="119"/>
      <c r="E89" s="27" t="s">
        <v>993</v>
      </c>
      <c r="F89" s="29">
        <v>66.31</v>
      </c>
      <c r="G89" s="29">
        <v>66.31</v>
      </c>
      <c r="H89" s="29">
        <v>66.31</v>
      </c>
      <c r="I89" s="14"/>
      <c r="J89" s="28">
        <f t="shared" si="19"/>
        <v>66.31</v>
      </c>
      <c r="K89" s="30">
        <v>66.31</v>
      </c>
      <c r="L89" s="36"/>
      <c r="M89" s="27" t="s">
        <v>991</v>
      </c>
      <c r="N89" s="30">
        <v>73.37</v>
      </c>
      <c r="O89" s="30">
        <v>76.930000000000007</v>
      </c>
      <c r="Q89" s="91"/>
      <c r="R89" s="87"/>
    </row>
    <row r="90" spans="2:18" x14ac:dyDescent="0.25">
      <c r="B90" s="99">
        <v>8</v>
      </c>
      <c r="C90" s="113" t="s">
        <v>17</v>
      </c>
      <c r="D90" s="24"/>
      <c r="E90" s="34" t="s">
        <v>432</v>
      </c>
      <c r="F90" s="25">
        <v>52.54</v>
      </c>
      <c r="G90" s="25">
        <v>52.54</v>
      </c>
      <c r="H90" s="25">
        <v>52.54</v>
      </c>
      <c r="I90" s="14"/>
      <c r="J90" s="28" t="str">
        <f t="shared" si="19"/>
        <v xml:space="preserve"> </v>
      </c>
      <c r="K90" s="30" t="s">
        <v>844</v>
      </c>
      <c r="L90" s="36"/>
      <c r="M90" s="34" t="s">
        <v>432</v>
      </c>
      <c r="N90" s="30"/>
      <c r="O90" s="30"/>
      <c r="Q90" s="15"/>
      <c r="R90" s="15"/>
    </row>
    <row r="91" spans="2:18" x14ac:dyDescent="0.25">
      <c r="B91" s="99"/>
      <c r="C91" s="113"/>
      <c r="D91" s="24"/>
      <c r="E91" s="34" t="s">
        <v>992</v>
      </c>
      <c r="F91" s="25">
        <v>51.910000000000004</v>
      </c>
      <c r="G91" s="25">
        <v>51.910000000000004</v>
      </c>
      <c r="H91" s="25">
        <v>51.91</v>
      </c>
      <c r="I91" s="14"/>
      <c r="J91" s="28"/>
      <c r="K91" s="30"/>
      <c r="L91" s="36"/>
      <c r="M91" s="34" t="s">
        <v>433</v>
      </c>
      <c r="N91" s="30"/>
      <c r="O91" s="30"/>
      <c r="Q91" s="15"/>
      <c r="R91" s="15"/>
    </row>
    <row r="92" spans="2:18" x14ac:dyDescent="0.25">
      <c r="B92" s="99"/>
      <c r="C92" s="113"/>
      <c r="D92" s="24"/>
      <c r="E92" s="34" t="s">
        <v>993</v>
      </c>
      <c r="F92" s="25">
        <v>53.17</v>
      </c>
      <c r="G92" s="25">
        <v>53.170000000000009</v>
      </c>
      <c r="H92" s="25">
        <v>53.17</v>
      </c>
      <c r="I92" s="14"/>
      <c r="J92" s="28"/>
      <c r="K92" s="30"/>
      <c r="L92" s="36"/>
      <c r="M92" s="34" t="s">
        <v>434</v>
      </c>
      <c r="N92" s="30"/>
      <c r="O92" s="30"/>
      <c r="Q92" s="15"/>
      <c r="R92" s="15"/>
    </row>
    <row r="93" spans="2:18" x14ac:dyDescent="0.25">
      <c r="B93" s="97" t="s">
        <v>466</v>
      </c>
      <c r="C93" s="112" t="s">
        <v>18</v>
      </c>
      <c r="D93" s="119" t="s">
        <v>435</v>
      </c>
      <c r="E93" s="39" t="s">
        <v>432</v>
      </c>
      <c r="F93" s="25">
        <v>52.54</v>
      </c>
      <c r="G93" s="25">
        <v>52.54</v>
      </c>
      <c r="H93" s="25">
        <v>52.54</v>
      </c>
      <c r="I93" s="14"/>
      <c r="J93" s="28" t="str">
        <f>IF(E93=$J$7," ",F93)</f>
        <v xml:space="preserve"> </v>
      </c>
      <c r="K93" s="30" t="s">
        <v>844</v>
      </c>
      <c r="L93" s="36"/>
      <c r="M93" s="27"/>
      <c r="N93" s="30"/>
      <c r="O93" s="30"/>
      <c r="Q93" s="15"/>
      <c r="R93" s="15"/>
    </row>
    <row r="94" spans="2:18" x14ac:dyDescent="0.25">
      <c r="B94" s="98"/>
      <c r="C94" s="112"/>
      <c r="D94" s="119"/>
      <c r="E94" s="27" t="s">
        <v>992</v>
      </c>
      <c r="F94" s="29">
        <v>51.910000000000004</v>
      </c>
      <c r="G94" s="29">
        <v>51.91</v>
      </c>
      <c r="H94" s="29">
        <v>51.91</v>
      </c>
      <c r="I94" s="14"/>
      <c r="J94" s="28">
        <f>IF(E94=$J$7," ",F94)</f>
        <v>51.910000000000004</v>
      </c>
      <c r="K94" s="30">
        <v>51.910000000000004</v>
      </c>
      <c r="L94" s="36"/>
      <c r="M94" s="27" t="s">
        <v>990</v>
      </c>
      <c r="N94" s="30">
        <f t="shared" ref="N94" si="21">J95</f>
        <v>53.17</v>
      </c>
      <c r="O94" s="30">
        <f t="shared" ref="O94" si="22">K95</f>
        <v>53.17</v>
      </c>
      <c r="Q94" s="90" t="s">
        <v>1085</v>
      </c>
      <c r="R94" s="86">
        <v>45994</v>
      </c>
    </row>
    <row r="95" spans="2:18" x14ac:dyDescent="0.25">
      <c r="B95" s="98"/>
      <c r="C95" s="112"/>
      <c r="D95" s="119"/>
      <c r="E95" s="27" t="s">
        <v>993</v>
      </c>
      <c r="F95" s="29">
        <v>53.17</v>
      </c>
      <c r="G95" s="29">
        <v>53.17</v>
      </c>
      <c r="H95" s="29">
        <v>53.17</v>
      </c>
      <c r="I95" s="14"/>
      <c r="J95" s="28">
        <f>IF(E95=$J$7," ",F95)</f>
        <v>53.17</v>
      </c>
      <c r="K95" s="30">
        <v>53.17</v>
      </c>
      <c r="L95" s="36"/>
      <c r="M95" s="27" t="s">
        <v>991</v>
      </c>
      <c r="N95" s="30">
        <v>131.57</v>
      </c>
      <c r="O95" s="30">
        <f>N95</f>
        <v>131.57</v>
      </c>
      <c r="Q95" s="91"/>
      <c r="R95" s="87"/>
    </row>
    <row r="96" spans="2:18" x14ac:dyDescent="0.25">
      <c r="B96" s="99">
        <v>9</v>
      </c>
      <c r="C96" s="113" t="s">
        <v>19</v>
      </c>
      <c r="D96" s="24"/>
      <c r="E96" s="34" t="s">
        <v>432</v>
      </c>
      <c r="F96" s="25">
        <v>108.50999999999999</v>
      </c>
      <c r="G96" s="25">
        <v>108.51</v>
      </c>
      <c r="H96" s="25">
        <v>108.51000000000002</v>
      </c>
      <c r="I96" s="14"/>
      <c r="J96" s="28" t="str">
        <f>IF(E96=$J$7," ",F96)</f>
        <v xml:space="preserve"> </v>
      </c>
      <c r="K96" s="30" t="s">
        <v>844</v>
      </c>
      <c r="L96" s="36"/>
      <c r="M96" s="34" t="s">
        <v>432</v>
      </c>
      <c r="N96" s="30"/>
      <c r="O96" s="30"/>
      <c r="Q96" s="15"/>
      <c r="R96" s="15"/>
    </row>
    <row r="97" spans="2:18" x14ac:dyDescent="0.25">
      <c r="B97" s="99"/>
      <c r="C97" s="113"/>
      <c r="D97" s="24"/>
      <c r="E97" s="34" t="s">
        <v>992</v>
      </c>
      <c r="F97" s="25">
        <v>105.23</v>
      </c>
      <c r="G97" s="25">
        <v>105.23000000000002</v>
      </c>
      <c r="H97" s="25">
        <v>105.23</v>
      </c>
      <c r="I97" s="14"/>
      <c r="J97" s="28"/>
      <c r="K97" s="30"/>
      <c r="L97" s="36"/>
      <c r="M97" s="34" t="s">
        <v>433</v>
      </c>
      <c r="N97" s="30"/>
      <c r="O97" s="30"/>
      <c r="Q97" s="15"/>
      <c r="R97" s="15"/>
    </row>
    <row r="98" spans="2:18" x14ac:dyDescent="0.25">
      <c r="B98" s="99"/>
      <c r="C98" s="113"/>
      <c r="D98" s="24"/>
      <c r="E98" s="34" t="s">
        <v>993</v>
      </c>
      <c r="F98" s="25">
        <v>111.79</v>
      </c>
      <c r="G98" s="25">
        <v>111.79</v>
      </c>
      <c r="H98" s="25">
        <v>111.79</v>
      </c>
      <c r="I98" s="14"/>
      <c r="J98" s="28"/>
      <c r="K98" s="30"/>
      <c r="L98" s="36"/>
      <c r="M98" s="34" t="s">
        <v>434</v>
      </c>
      <c r="N98" s="30"/>
      <c r="O98" s="30"/>
      <c r="Q98" s="15"/>
      <c r="R98" s="15"/>
    </row>
    <row r="99" spans="2:18" x14ac:dyDescent="0.25">
      <c r="B99" s="97" t="s">
        <v>467</v>
      </c>
      <c r="C99" s="112" t="s">
        <v>18</v>
      </c>
      <c r="D99" s="119" t="s">
        <v>435</v>
      </c>
      <c r="E99" s="39" t="s">
        <v>432</v>
      </c>
      <c r="F99" s="25">
        <v>108.50999999999999</v>
      </c>
      <c r="G99" s="25">
        <v>108.51</v>
      </c>
      <c r="H99" s="25">
        <v>108.51000000000002</v>
      </c>
      <c r="I99" s="14"/>
      <c r="J99" s="28" t="str">
        <f>IF(E99=$J$7," ",F99)</f>
        <v xml:space="preserve"> </v>
      </c>
      <c r="K99" s="30" t="s">
        <v>844</v>
      </c>
      <c r="L99" s="36"/>
      <c r="M99" s="27"/>
      <c r="N99" s="30"/>
      <c r="O99" s="30"/>
      <c r="Q99" s="15"/>
      <c r="R99" s="15"/>
    </row>
    <row r="100" spans="2:18" x14ac:dyDescent="0.25">
      <c r="B100" s="98"/>
      <c r="C100" s="112"/>
      <c r="D100" s="119"/>
      <c r="E100" s="27" t="s">
        <v>992</v>
      </c>
      <c r="F100" s="29">
        <v>105.23</v>
      </c>
      <c r="G100" s="29">
        <v>105.23000000000002</v>
      </c>
      <c r="H100" s="29">
        <v>105.23</v>
      </c>
      <c r="I100" s="14"/>
      <c r="J100" s="28">
        <f>IF(E100=$J$7," ",F100)</f>
        <v>105.23</v>
      </c>
      <c r="K100" s="30">
        <v>105.23</v>
      </c>
      <c r="L100" s="36"/>
      <c r="M100" s="27" t="s">
        <v>1037</v>
      </c>
      <c r="N100" s="30">
        <v>103.29</v>
      </c>
      <c r="O100" s="30">
        <f>N100</f>
        <v>103.29</v>
      </c>
      <c r="Q100" s="90" t="s">
        <v>1087</v>
      </c>
      <c r="R100" s="86">
        <v>45588</v>
      </c>
    </row>
    <row r="101" spans="2:18" x14ac:dyDescent="0.25">
      <c r="B101" s="98"/>
      <c r="C101" s="112"/>
      <c r="D101" s="119"/>
      <c r="E101" s="27" t="s">
        <v>993</v>
      </c>
      <c r="F101" s="29">
        <v>111.79</v>
      </c>
      <c r="G101" s="29">
        <v>111.79</v>
      </c>
      <c r="H101" s="29">
        <v>111.79</v>
      </c>
      <c r="I101" s="14"/>
      <c r="J101" s="28">
        <f>IF(E101=$J$7," ",F101)</f>
        <v>111.79</v>
      </c>
      <c r="K101" s="30">
        <v>111.79</v>
      </c>
      <c r="L101" s="36"/>
      <c r="M101" s="27" t="s">
        <v>1038</v>
      </c>
      <c r="N101" s="30">
        <v>110.36</v>
      </c>
      <c r="O101" s="30">
        <f>N101</f>
        <v>110.36</v>
      </c>
      <c r="Q101" s="91"/>
      <c r="R101" s="87"/>
    </row>
    <row r="102" spans="2:18" x14ac:dyDescent="0.25">
      <c r="B102" s="99">
        <v>10</v>
      </c>
      <c r="C102" s="113" t="s">
        <v>20</v>
      </c>
      <c r="D102" s="24"/>
      <c r="E102" s="34" t="s">
        <v>432</v>
      </c>
      <c r="F102" s="25">
        <v>105.6</v>
      </c>
      <c r="G102" s="25">
        <v>105.6</v>
      </c>
      <c r="H102" s="25">
        <v>105.60000000000001</v>
      </c>
      <c r="I102" s="14"/>
      <c r="J102" s="28" t="str">
        <f>IF(E102=$J$7," ",F102)</f>
        <v xml:space="preserve"> </v>
      </c>
      <c r="K102" s="30" t="s">
        <v>844</v>
      </c>
      <c r="L102" s="36"/>
      <c r="M102" s="34" t="s">
        <v>432</v>
      </c>
      <c r="N102" s="30"/>
      <c r="O102" s="30"/>
      <c r="Q102" s="15"/>
      <c r="R102" s="15"/>
    </row>
    <row r="103" spans="2:18" x14ac:dyDescent="0.25">
      <c r="B103" s="99"/>
      <c r="C103" s="113"/>
      <c r="D103" s="24"/>
      <c r="E103" s="34" t="s">
        <v>992</v>
      </c>
      <c r="F103" s="25">
        <v>102.3</v>
      </c>
      <c r="G103" s="25">
        <v>102.3</v>
      </c>
      <c r="H103" s="25">
        <v>102.3</v>
      </c>
      <c r="I103" s="14"/>
      <c r="J103" s="28"/>
      <c r="K103" s="30"/>
      <c r="L103" s="36"/>
      <c r="M103" s="34" t="s">
        <v>433</v>
      </c>
      <c r="N103" s="30"/>
      <c r="O103" s="30"/>
      <c r="Q103" s="15"/>
      <c r="R103" s="15"/>
    </row>
    <row r="104" spans="2:18" x14ac:dyDescent="0.25">
      <c r="B104" s="99"/>
      <c r="C104" s="113"/>
      <c r="D104" s="24"/>
      <c r="E104" s="34" t="s">
        <v>993</v>
      </c>
      <c r="F104" s="25">
        <v>108.89999999999999</v>
      </c>
      <c r="G104" s="25">
        <v>108.89999999999998</v>
      </c>
      <c r="H104" s="25">
        <v>108.9</v>
      </c>
      <c r="I104" s="14"/>
      <c r="J104" s="28"/>
      <c r="K104" s="30"/>
      <c r="L104" s="36"/>
      <c r="M104" s="34" t="s">
        <v>434</v>
      </c>
      <c r="N104" s="30"/>
      <c r="O104" s="30"/>
      <c r="Q104" s="15"/>
      <c r="R104" s="15"/>
    </row>
    <row r="105" spans="2:18" x14ac:dyDescent="0.25">
      <c r="B105" s="97" t="s">
        <v>468</v>
      </c>
      <c r="C105" s="112" t="s">
        <v>18</v>
      </c>
      <c r="D105" s="119" t="s">
        <v>435</v>
      </c>
      <c r="E105" s="39" t="s">
        <v>432</v>
      </c>
      <c r="F105" s="25">
        <v>105.6</v>
      </c>
      <c r="G105" s="25">
        <v>105.6</v>
      </c>
      <c r="H105" s="25">
        <v>105.60000000000001</v>
      </c>
      <c r="I105" s="14"/>
      <c r="J105" s="28"/>
      <c r="K105" s="30"/>
      <c r="L105" s="36"/>
      <c r="M105" s="27"/>
      <c r="N105" s="30"/>
      <c r="O105" s="30"/>
      <c r="Q105" s="15"/>
      <c r="R105" s="15"/>
    </row>
    <row r="106" spans="2:18" x14ac:dyDescent="0.25">
      <c r="B106" s="98"/>
      <c r="C106" s="112"/>
      <c r="D106" s="119"/>
      <c r="E106" s="27" t="s">
        <v>992</v>
      </c>
      <c r="F106" s="29">
        <v>102.3</v>
      </c>
      <c r="G106" s="29">
        <v>102.3</v>
      </c>
      <c r="H106" s="29">
        <v>102.3</v>
      </c>
      <c r="I106" s="14"/>
      <c r="J106" s="28">
        <f>IF(E106=$J$7," ",F106)</f>
        <v>102.3</v>
      </c>
      <c r="K106" s="30">
        <v>102.3</v>
      </c>
      <c r="L106" s="36"/>
      <c r="M106" s="27" t="s">
        <v>1037</v>
      </c>
      <c r="N106" s="30">
        <v>98.69</v>
      </c>
      <c r="O106" s="30">
        <f>N106</f>
        <v>98.69</v>
      </c>
      <c r="Q106" s="90" t="s">
        <v>1088</v>
      </c>
      <c r="R106" s="86">
        <v>45588</v>
      </c>
    </row>
    <row r="107" spans="2:18" x14ac:dyDescent="0.25">
      <c r="B107" s="98"/>
      <c r="C107" s="112"/>
      <c r="D107" s="119"/>
      <c r="E107" s="27" t="s">
        <v>993</v>
      </c>
      <c r="F107" s="29">
        <v>108.89999999999999</v>
      </c>
      <c r="G107" s="29">
        <v>108.89999999999999</v>
      </c>
      <c r="H107" s="29">
        <v>108.9</v>
      </c>
      <c r="I107" s="14"/>
      <c r="J107" s="28">
        <f>IF(E107=$J$7," ",F107)</f>
        <v>108.89999999999999</v>
      </c>
      <c r="K107" s="30">
        <v>108.89999999999999</v>
      </c>
      <c r="L107" s="36"/>
      <c r="M107" s="27" t="s">
        <v>1038</v>
      </c>
      <c r="N107" s="30">
        <v>101.57</v>
      </c>
      <c r="O107" s="30">
        <f>N107</f>
        <v>101.57</v>
      </c>
      <c r="Q107" s="91"/>
      <c r="R107" s="87"/>
    </row>
    <row r="108" spans="2:18" x14ac:dyDescent="0.25">
      <c r="B108" s="99">
        <v>11</v>
      </c>
      <c r="C108" s="113" t="s">
        <v>21</v>
      </c>
      <c r="D108" s="24"/>
      <c r="E108" s="34" t="s">
        <v>432</v>
      </c>
      <c r="F108" s="25">
        <v>85.035950535931434</v>
      </c>
      <c r="G108" s="25">
        <v>90.076049032445596</v>
      </c>
      <c r="H108" s="25">
        <v>124.33051915602444</v>
      </c>
      <c r="I108" s="14"/>
      <c r="J108" s="28" t="str">
        <f>IF(E108=$J$7," ",F108)</f>
        <v xml:space="preserve"> </v>
      </c>
      <c r="K108" s="30" t="s">
        <v>844</v>
      </c>
      <c r="L108" s="36"/>
      <c r="M108" s="34" t="s">
        <v>432</v>
      </c>
      <c r="N108" s="30"/>
      <c r="O108" s="30"/>
      <c r="Q108" s="15"/>
      <c r="R108" s="15"/>
    </row>
    <row r="109" spans="2:18" x14ac:dyDescent="0.25">
      <c r="B109" s="99"/>
      <c r="C109" s="113"/>
      <c r="D109" s="24"/>
      <c r="E109" s="34" t="s">
        <v>992</v>
      </c>
      <c r="F109" s="25">
        <v>79.224992788257595</v>
      </c>
      <c r="G109" s="25">
        <v>83.815315000727296</v>
      </c>
      <c r="H109" s="25">
        <v>116.41324819544698</v>
      </c>
      <c r="I109" s="14"/>
      <c r="J109" s="28"/>
      <c r="K109" s="30"/>
      <c r="L109" s="36"/>
      <c r="M109" s="34" t="s">
        <v>433</v>
      </c>
      <c r="N109" s="30"/>
      <c r="O109" s="30"/>
      <c r="Q109" s="15"/>
      <c r="R109" s="15"/>
    </row>
    <row r="110" spans="2:18" x14ac:dyDescent="0.25">
      <c r="B110" s="99"/>
      <c r="C110" s="113"/>
      <c r="D110" s="24"/>
      <c r="E110" s="34" t="s">
        <v>993</v>
      </c>
      <c r="F110" s="25">
        <v>90.846908283605302</v>
      </c>
      <c r="G110" s="25">
        <v>96.336783064163924</v>
      </c>
      <c r="H110" s="25">
        <v>132.24779011660186</v>
      </c>
      <c r="I110" s="14"/>
      <c r="J110" s="28"/>
      <c r="K110" s="30"/>
      <c r="L110" s="36"/>
      <c r="M110" s="34" t="s">
        <v>434</v>
      </c>
      <c r="N110" s="30"/>
      <c r="O110" s="30"/>
      <c r="Q110" s="15"/>
      <c r="R110" s="15"/>
    </row>
    <row r="111" spans="2:18" x14ac:dyDescent="0.25">
      <c r="B111" s="97" t="s">
        <v>469</v>
      </c>
      <c r="C111" s="112" t="s">
        <v>1018</v>
      </c>
      <c r="D111" s="119" t="s">
        <v>435</v>
      </c>
      <c r="E111" s="39" t="s">
        <v>432</v>
      </c>
      <c r="F111" s="25">
        <v>57.659999999999989</v>
      </c>
      <c r="G111" s="25">
        <v>57.66</v>
      </c>
      <c r="H111" s="25">
        <v>0</v>
      </c>
      <c r="I111" s="14"/>
      <c r="J111" s="28" t="str">
        <f t="shared" ref="J111:J123" si="23">IF(E111=$J$7," ",F111)</f>
        <v xml:space="preserve"> </v>
      </c>
      <c r="K111" s="30" t="s">
        <v>844</v>
      </c>
      <c r="L111" s="36"/>
      <c r="M111" s="27"/>
      <c r="N111" s="30"/>
      <c r="O111" s="30"/>
      <c r="Q111" s="15"/>
      <c r="R111" s="15"/>
    </row>
    <row r="112" spans="2:18" x14ac:dyDescent="0.25">
      <c r="B112" s="98"/>
      <c r="C112" s="112"/>
      <c r="D112" s="119"/>
      <c r="E112" s="27" t="s">
        <v>992</v>
      </c>
      <c r="F112" s="29">
        <v>52.41</v>
      </c>
      <c r="G112" s="29">
        <v>52.41</v>
      </c>
      <c r="H112" s="29">
        <v>0</v>
      </c>
      <c r="I112" s="14"/>
      <c r="J112" s="28">
        <f t="shared" si="23"/>
        <v>52.41</v>
      </c>
      <c r="K112" s="30">
        <v>52.41</v>
      </c>
      <c r="L112" s="36"/>
      <c r="M112" s="27" t="s">
        <v>990</v>
      </c>
      <c r="N112" s="30">
        <f t="shared" ref="N112" si="24">J113</f>
        <v>62.91</v>
      </c>
      <c r="O112" s="30">
        <f t="shared" ref="O112" si="25">K113</f>
        <v>62.91</v>
      </c>
      <c r="Q112" s="82" t="s">
        <v>1017</v>
      </c>
      <c r="R112" s="81">
        <v>46001</v>
      </c>
    </row>
    <row r="113" spans="2:18" x14ac:dyDescent="0.25">
      <c r="B113" s="98"/>
      <c r="C113" s="112"/>
      <c r="D113" s="119"/>
      <c r="E113" s="27" t="s">
        <v>993</v>
      </c>
      <c r="F113" s="29">
        <v>62.91</v>
      </c>
      <c r="G113" s="29">
        <v>62.91</v>
      </c>
      <c r="H113" s="29">
        <v>0</v>
      </c>
      <c r="I113" s="14"/>
      <c r="J113" s="28">
        <f t="shared" si="23"/>
        <v>62.91</v>
      </c>
      <c r="K113" s="30">
        <v>62.91</v>
      </c>
      <c r="L113" s="36"/>
      <c r="M113" s="27" t="s">
        <v>991</v>
      </c>
      <c r="N113" s="30">
        <v>97.34</v>
      </c>
      <c r="O113" s="30">
        <f>N113</f>
        <v>97.34</v>
      </c>
      <c r="Q113" s="82"/>
      <c r="R113" s="82"/>
    </row>
    <row r="114" spans="2:18" x14ac:dyDescent="0.25">
      <c r="B114" s="97" t="s">
        <v>470</v>
      </c>
      <c r="C114" s="112" t="s">
        <v>1019</v>
      </c>
      <c r="D114" s="119" t="s">
        <v>435</v>
      </c>
      <c r="E114" s="39" t="s">
        <v>432</v>
      </c>
      <c r="F114" s="25">
        <v>131.67500000000001</v>
      </c>
      <c r="G114" s="25">
        <v>131.67499999999998</v>
      </c>
      <c r="H114" s="25">
        <v>131.67500000000001</v>
      </c>
      <c r="I114" s="14"/>
      <c r="J114" s="28" t="str">
        <f t="shared" si="23"/>
        <v xml:space="preserve"> </v>
      </c>
      <c r="K114" s="30" t="s">
        <v>844</v>
      </c>
      <c r="L114" s="36"/>
      <c r="M114" s="27"/>
      <c r="N114" s="30"/>
      <c r="O114" s="30"/>
      <c r="Q114" s="15"/>
      <c r="R114" s="15"/>
    </row>
    <row r="115" spans="2:18" x14ac:dyDescent="0.25">
      <c r="B115" s="98"/>
      <c r="C115" s="112"/>
      <c r="D115" s="119"/>
      <c r="E115" s="27" t="s">
        <v>992</v>
      </c>
      <c r="F115" s="29">
        <v>123.38</v>
      </c>
      <c r="G115" s="29">
        <v>123.37999999999998</v>
      </c>
      <c r="H115" s="29">
        <v>123.38</v>
      </c>
      <c r="I115" s="14"/>
      <c r="J115" s="28">
        <f t="shared" si="23"/>
        <v>123.38</v>
      </c>
      <c r="K115" s="30">
        <v>123.38</v>
      </c>
      <c r="L115" s="36"/>
      <c r="M115" s="27" t="s">
        <v>990</v>
      </c>
      <c r="N115" s="30">
        <f t="shared" ref="N115" si="26">J116</f>
        <v>139.97</v>
      </c>
      <c r="O115" s="30">
        <f t="shared" ref="O115" si="27">K116</f>
        <v>139.97</v>
      </c>
      <c r="Q115" s="82" t="s">
        <v>1017</v>
      </c>
      <c r="R115" s="81">
        <v>46001</v>
      </c>
    </row>
    <row r="116" spans="2:18" x14ac:dyDescent="0.25">
      <c r="B116" s="98"/>
      <c r="C116" s="112"/>
      <c r="D116" s="119"/>
      <c r="E116" s="27" t="s">
        <v>993</v>
      </c>
      <c r="F116" s="29">
        <v>139.97</v>
      </c>
      <c r="G116" s="29">
        <v>139.97</v>
      </c>
      <c r="H116" s="29">
        <v>139.97</v>
      </c>
      <c r="I116" s="14"/>
      <c r="J116" s="28">
        <f t="shared" si="23"/>
        <v>139.97</v>
      </c>
      <c r="K116" s="30">
        <v>139.97</v>
      </c>
      <c r="L116" s="36"/>
      <c r="M116" s="27" t="s">
        <v>991</v>
      </c>
      <c r="N116" s="30">
        <v>97.34</v>
      </c>
      <c r="O116" s="30">
        <f>N116</f>
        <v>97.34</v>
      </c>
      <c r="Q116" s="82"/>
      <c r="R116" s="82"/>
    </row>
    <row r="117" spans="2:18" x14ac:dyDescent="0.25">
      <c r="B117" s="97" t="s">
        <v>471</v>
      </c>
      <c r="C117" s="112" t="s">
        <v>1020</v>
      </c>
      <c r="D117" s="119" t="s">
        <v>435</v>
      </c>
      <c r="E117" s="39" t="s">
        <v>432</v>
      </c>
      <c r="F117" s="25">
        <v>93.69</v>
      </c>
      <c r="G117" s="25">
        <v>93.69</v>
      </c>
      <c r="H117" s="25">
        <v>93.689999999999984</v>
      </c>
      <c r="I117" s="14"/>
      <c r="J117" s="28" t="str">
        <f t="shared" si="23"/>
        <v xml:space="preserve"> </v>
      </c>
      <c r="K117" s="30" t="s">
        <v>844</v>
      </c>
      <c r="L117" s="36"/>
      <c r="M117" s="27"/>
      <c r="N117" s="30"/>
      <c r="O117" s="30"/>
      <c r="Q117" s="15"/>
      <c r="R117" s="15"/>
    </row>
    <row r="118" spans="2:18" x14ac:dyDescent="0.25">
      <c r="B118" s="98"/>
      <c r="C118" s="112"/>
      <c r="D118" s="119"/>
      <c r="E118" s="27" t="s">
        <v>992</v>
      </c>
      <c r="F118" s="29">
        <v>87.34</v>
      </c>
      <c r="G118" s="29">
        <v>87.34</v>
      </c>
      <c r="H118" s="29">
        <v>87.34</v>
      </c>
      <c r="I118" s="14"/>
      <c r="J118" s="28">
        <f t="shared" si="23"/>
        <v>87.34</v>
      </c>
      <c r="K118" s="30">
        <v>87.34</v>
      </c>
      <c r="L118" s="36"/>
      <c r="M118" s="27" t="s">
        <v>990</v>
      </c>
      <c r="N118" s="30">
        <f t="shared" ref="N118" si="28">J119</f>
        <v>100.03999999999999</v>
      </c>
      <c r="O118" s="30">
        <f t="shared" ref="O118" si="29">K119</f>
        <v>100.03999999999999</v>
      </c>
      <c r="Q118" s="82" t="s">
        <v>1017</v>
      </c>
      <c r="R118" s="81">
        <v>46001</v>
      </c>
    </row>
    <row r="119" spans="2:18" x14ac:dyDescent="0.25">
      <c r="B119" s="98"/>
      <c r="C119" s="112"/>
      <c r="D119" s="119"/>
      <c r="E119" s="27" t="s">
        <v>993</v>
      </c>
      <c r="F119" s="29">
        <v>100.03999999999999</v>
      </c>
      <c r="G119" s="29">
        <v>100.03999999999999</v>
      </c>
      <c r="H119" s="29">
        <v>100.03999999999999</v>
      </c>
      <c r="I119" s="14"/>
      <c r="J119" s="28">
        <f t="shared" si="23"/>
        <v>100.03999999999999</v>
      </c>
      <c r="K119" s="30">
        <v>100.03999999999999</v>
      </c>
      <c r="L119" s="36"/>
      <c r="M119" s="27" t="s">
        <v>991</v>
      </c>
      <c r="N119" s="30">
        <v>97.34</v>
      </c>
      <c r="O119" s="30">
        <f>N119</f>
        <v>97.34</v>
      </c>
      <c r="Q119" s="82"/>
      <c r="R119" s="82"/>
    </row>
    <row r="120" spans="2:18" x14ac:dyDescent="0.25">
      <c r="B120" s="97" t="s">
        <v>472</v>
      </c>
      <c r="C120" s="112" t="s">
        <v>1021</v>
      </c>
      <c r="D120" s="119" t="s">
        <v>435</v>
      </c>
      <c r="E120" s="39" t="s">
        <v>432</v>
      </c>
      <c r="F120" s="25">
        <v>79.589999999999989</v>
      </c>
      <c r="G120" s="25">
        <v>79.589999999999989</v>
      </c>
      <c r="H120" s="25">
        <v>79.589999999999989</v>
      </c>
      <c r="I120" s="14"/>
      <c r="J120" s="28" t="str">
        <f t="shared" si="23"/>
        <v xml:space="preserve"> </v>
      </c>
      <c r="K120" s="30" t="s">
        <v>844</v>
      </c>
      <c r="L120" s="36"/>
      <c r="M120" s="27"/>
      <c r="N120" s="30"/>
      <c r="O120" s="30"/>
      <c r="Q120" s="15"/>
      <c r="R120" s="15"/>
    </row>
    <row r="121" spans="2:18" x14ac:dyDescent="0.25">
      <c r="B121" s="98"/>
      <c r="C121" s="112"/>
      <c r="D121" s="119"/>
      <c r="E121" s="27" t="s">
        <v>992</v>
      </c>
      <c r="F121" s="29">
        <v>74.459999999999994</v>
      </c>
      <c r="G121" s="29">
        <v>74.459999999999994</v>
      </c>
      <c r="H121" s="29">
        <v>74.459999999999994</v>
      </c>
      <c r="I121" s="14"/>
      <c r="J121" s="28">
        <f t="shared" si="23"/>
        <v>74.459999999999994</v>
      </c>
      <c r="K121" s="30">
        <v>74.459999999999994</v>
      </c>
      <c r="L121" s="36"/>
      <c r="M121" s="27" t="s">
        <v>990</v>
      </c>
      <c r="N121" s="30">
        <f t="shared" ref="N121" si="30">J122</f>
        <v>84.72</v>
      </c>
      <c r="O121" s="30">
        <f t="shared" ref="O121" si="31">K122</f>
        <v>84.72</v>
      </c>
      <c r="Q121" s="82" t="s">
        <v>1017</v>
      </c>
      <c r="R121" s="81">
        <v>46001</v>
      </c>
    </row>
    <row r="122" spans="2:18" x14ac:dyDescent="0.25">
      <c r="B122" s="98"/>
      <c r="C122" s="112"/>
      <c r="D122" s="119"/>
      <c r="E122" s="27" t="s">
        <v>993</v>
      </c>
      <c r="F122" s="29">
        <v>84.72</v>
      </c>
      <c r="G122" s="29">
        <v>84.72</v>
      </c>
      <c r="H122" s="29">
        <v>84.72</v>
      </c>
      <c r="I122" s="14"/>
      <c r="J122" s="28">
        <f t="shared" si="23"/>
        <v>84.72</v>
      </c>
      <c r="K122" s="30">
        <v>84.72</v>
      </c>
      <c r="L122" s="36"/>
      <c r="M122" s="27" t="s">
        <v>991</v>
      </c>
      <c r="N122" s="30">
        <v>97.34</v>
      </c>
      <c r="O122" s="30">
        <f>N122</f>
        <v>97.34</v>
      </c>
      <c r="Q122" s="82"/>
      <c r="R122" s="82"/>
    </row>
    <row r="123" spans="2:18" x14ac:dyDescent="0.25">
      <c r="B123" s="99">
        <v>12</v>
      </c>
      <c r="C123" s="113" t="s">
        <v>23</v>
      </c>
      <c r="D123" s="24"/>
      <c r="E123" s="34" t="s">
        <v>432</v>
      </c>
      <c r="F123" s="25">
        <v>66.59</v>
      </c>
      <c r="G123" s="25">
        <v>66.59</v>
      </c>
      <c r="H123" s="25">
        <v>66.59</v>
      </c>
      <c r="I123" s="14"/>
      <c r="J123" s="28" t="str">
        <f t="shared" si="23"/>
        <v xml:space="preserve"> </v>
      </c>
      <c r="K123" s="30" t="s">
        <v>844</v>
      </c>
      <c r="L123" s="36"/>
      <c r="M123" s="34" t="s">
        <v>432</v>
      </c>
      <c r="N123" s="30"/>
      <c r="O123" s="30"/>
      <c r="Q123" s="15"/>
      <c r="R123" s="15"/>
    </row>
    <row r="124" spans="2:18" x14ac:dyDescent="0.25">
      <c r="B124" s="99"/>
      <c r="C124" s="113"/>
      <c r="D124" s="24"/>
      <c r="E124" s="34" t="s">
        <v>992</v>
      </c>
      <c r="F124" s="25">
        <v>66.59</v>
      </c>
      <c r="G124" s="25">
        <v>66.59</v>
      </c>
      <c r="H124" s="25">
        <v>66.59</v>
      </c>
      <c r="I124" s="14"/>
      <c r="J124" s="28"/>
      <c r="K124" s="30"/>
      <c r="L124" s="36"/>
      <c r="M124" s="34" t="s">
        <v>433</v>
      </c>
      <c r="N124" s="30"/>
      <c r="O124" s="30"/>
      <c r="Q124" s="15"/>
      <c r="R124" s="15"/>
    </row>
    <row r="125" spans="2:18" x14ac:dyDescent="0.25">
      <c r="B125" s="99"/>
      <c r="C125" s="113"/>
      <c r="D125" s="24"/>
      <c r="E125" s="34" t="s">
        <v>993</v>
      </c>
      <c r="F125" s="25">
        <v>66.59</v>
      </c>
      <c r="G125" s="25">
        <v>66.59</v>
      </c>
      <c r="H125" s="25">
        <v>66.59</v>
      </c>
      <c r="I125" s="14"/>
      <c r="J125" s="28"/>
      <c r="K125" s="30"/>
      <c r="L125" s="36"/>
      <c r="M125" s="34" t="s">
        <v>434</v>
      </c>
      <c r="N125" s="30"/>
      <c r="O125" s="30"/>
      <c r="Q125" s="15"/>
      <c r="R125" s="15"/>
    </row>
    <row r="126" spans="2:18" x14ac:dyDescent="0.25">
      <c r="B126" s="97" t="s">
        <v>473</v>
      </c>
      <c r="C126" s="112" t="s">
        <v>22</v>
      </c>
      <c r="D126" s="119" t="s">
        <v>435</v>
      </c>
      <c r="E126" s="39" t="s">
        <v>432</v>
      </c>
      <c r="F126" s="25">
        <v>66.59</v>
      </c>
      <c r="G126" s="25">
        <v>66.59</v>
      </c>
      <c r="H126" s="25">
        <v>66.59</v>
      </c>
      <c r="I126" s="14"/>
      <c r="J126" s="28" t="str">
        <f>IF(E126=$J$7," ",F126)</f>
        <v xml:space="preserve"> </v>
      </c>
      <c r="K126" s="30" t="s">
        <v>844</v>
      </c>
      <c r="L126" s="36"/>
      <c r="M126" s="27"/>
      <c r="N126" s="30"/>
      <c r="O126" s="30"/>
      <c r="Q126" s="15"/>
      <c r="R126" s="15"/>
    </row>
    <row r="127" spans="2:18" x14ac:dyDescent="0.25">
      <c r="B127" s="98"/>
      <c r="C127" s="112"/>
      <c r="D127" s="119"/>
      <c r="E127" s="27" t="s">
        <v>992</v>
      </c>
      <c r="F127" s="29">
        <v>66.59</v>
      </c>
      <c r="G127" s="29">
        <v>66.59</v>
      </c>
      <c r="H127" s="29">
        <v>66.59</v>
      </c>
      <c r="I127" s="14"/>
      <c r="J127" s="28">
        <f>IF(E127=$J$7," ",F127)</f>
        <v>66.59</v>
      </c>
      <c r="K127" s="30">
        <v>66.59</v>
      </c>
      <c r="L127" s="36"/>
      <c r="M127" s="27" t="s">
        <v>990</v>
      </c>
      <c r="N127" s="30">
        <f t="shared" ref="N127" si="32">J128</f>
        <v>66.59</v>
      </c>
      <c r="O127" s="30">
        <f t="shared" ref="O127" si="33">K128</f>
        <v>66.59</v>
      </c>
      <c r="Q127" s="82" t="s">
        <v>1022</v>
      </c>
      <c r="R127" s="81">
        <v>46001</v>
      </c>
    </row>
    <row r="128" spans="2:18" x14ac:dyDescent="0.25">
      <c r="B128" s="98"/>
      <c r="C128" s="112"/>
      <c r="D128" s="119"/>
      <c r="E128" s="27" t="s">
        <v>993</v>
      </c>
      <c r="F128" s="29">
        <v>66.59</v>
      </c>
      <c r="G128" s="29">
        <v>66.59</v>
      </c>
      <c r="H128" s="29">
        <v>66.59</v>
      </c>
      <c r="I128" s="14"/>
      <c r="J128" s="28">
        <f>IF(E128=$J$7," ",F128)</f>
        <v>66.59</v>
      </c>
      <c r="K128" s="30">
        <v>66.59</v>
      </c>
      <c r="L128" s="36"/>
      <c r="M128" s="27" t="s">
        <v>991</v>
      </c>
      <c r="N128" s="30">
        <v>91.92</v>
      </c>
      <c r="O128" s="30">
        <f>N128</f>
        <v>91.92</v>
      </c>
      <c r="Q128" s="82"/>
      <c r="R128" s="82"/>
    </row>
    <row r="129" spans="2:18" x14ac:dyDescent="0.25">
      <c r="B129" s="99">
        <v>13</v>
      </c>
      <c r="C129" s="113" t="s">
        <v>24</v>
      </c>
      <c r="D129" s="24"/>
      <c r="E129" s="34" t="s">
        <v>432</v>
      </c>
      <c r="F129" s="25">
        <v>87.750639392454687</v>
      </c>
      <c r="G129" s="25">
        <v>90.182732885905963</v>
      </c>
      <c r="H129" s="25">
        <v>22.12577812649247</v>
      </c>
      <c r="I129" s="14"/>
      <c r="J129" s="28" t="str">
        <f>IF(E129=$J$7," ",F129)</f>
        <v xml:space="preserve"> </v>
      </c>
      <c r="K129" s="30" t="s">
        <v>844</v>
      </c>
      <c r="L129" s="36"/>
      <c r="M129" s="34" t="s">
        <v>432</v>
      </c>
      <c r="N129" s="30"/>
      <c r="O129" s="30"/>
      <c r="Q129" s="15"/>
      <c r="R129" s="15"/>
    </row>
    <row r="130" spans="2:18" x14ac:dyDescent="0.25">
      <c r="B130" s="99"/>
      <c r="C130" s="113"/>
      <c r="D130" s="24"/>
      <c r="E130" s="34" t="s">
        <v>992</v>
      </c>
      <c r="F130" s="25">
        <v>84.514056834884855</v>
      </c>
      <c r="G130" s="25">
        <v>86.391441610738184</v>
      </c>
      <c r="H130" s="25">
        <v>21.162015419253603</v>
      </c>
      <c r="I130" s="14"/>
      <c r="J130" s="28"/>
      <c r="K130" s="30"/>
      <c r="L130" s="36"/>
      <c r="M130" s="34" t="s">
        <v>433</v>
      </c>
      <c r="N130" s="30"/>
      <c r="O130" s="30"/>
      <c r="Q130" s="15"/>
      <c r="R130" s="15"/>
    </row>
    <row r="131" spans="2:18" x14ac:dyDescent="0.25">
      <c r="B131" s="99"/>
      <c r="C131" s="113"/>
      <c r="D131" s="24"/>
      <c r="E131" s="34" t="s">
        <v>993</v>
      </c>
      <c r="F131" s="25">
        <v>90.987221950024505</v>
      </c>
      <c r="G131" s="25">
        <v>93.974024161073729</v>
      </c>
      <c r="H131" s="25">
        <v>23.089540833731327</v>
      </c>
      <c r="I131" s="14"/>
      <c r="J131" s="28"/>
      <c r="K131" s="30"/>
      <c r="L131" s="36"/>
      <c r="M131" s="34" t="s">
        <v>434</v>
      </c>
      <c r="N131" s="30"/>
      <c r="O131" s="30"/>
      <c r="Q131" s="15"/>
      <c r="R131" s="15"/>
    </row>
    <row r="132" spans="2:18" x14ac:dyDescent="0.25">
      <c r="B132" s="97" t="s">
        <v>474</v>
      </c>
      <c r="C132" s="112" t="s">
        <v>1023</v>
      </c>
      <c r="D132" s="119" t="s">
        <v>435</v>
      </c>
      <c r="E132" s="39" t="s">
        <v>432</v>
      </c>
      <c r="F132" s="25">
        <v>73.560000000000016</v>
      </c>
      <c r="G132" s="25">
        <v>73.560000000000016</v>
      </c>
      <c r="H132" s="25">
        <v>73.56</v>
      </c>
      <c r="I132" s="14"/>
      <c r="J132" s="28" t="str">
        <f t="shared" ref="J132:J138" si="34">IF(E132=$J$7," ",F132)</f>
        <v xml:space="preserve"> </v>
      </c>
      <c r="K132" s="30" t="s">
        <v>844</v>
      </c>
      <c r="L132" s="36"/>
      <c r="M132" s="27"/>
      <c r="N132" s="30"/>
      <c r="O132" s="30"/>
      <c r="Q132" s="15"/>
      <c r="R132" s="15"/>
    </row>
    <row r="133" spans="2:18" x14ac:dyDescent="0.25">
      <c r="B133" s="98"/>
      <c r="C133" s="112"/>
      <c r="D133" s="119"/>
      <c r="E133" s="27" t="s">
        <v>992</v>
      </c>
      <c r="F133" s="29">
        <v>73.560000000000016</v>
      </c>
      <c r="G133" s="29">
        <v>73.560000000000016</v>
      </c>
      <c r="H133" s="29">
        <v>73.56</v>
      </c>
      <c r="I133" s="14"/>
      <c r="J133" s="28">
        <f t="shared" si="34"/>
        <v>73.560000000000016</v>
      </c>
      <c r="K133" s="30">
        <v>73.560000000000016</v>
      </c>
      <c r="L133" s="36"/>
      <c r="M133" s="27" t="s">
        <v>990</v>
      </c>
      <c r="N133" s="30">
        <f t="shared" ref="N133" si="35">J134</f>
        <v>73.560000000000016</v>
      </c>
      <c r="O133" s="30">
        <f>N133*1.05</f>
        <v>77.238000000000014</v>
      </c>
      <c r="Q133" s="82" t="s">
        <v>1025</v>
      </c>
      <c r="R133" s="81">
        <v>46008</v>
      </c>
    </row>
    <row r="134" spans="2:18" x14ac:dyDescent="0.25">
      <c r="B134" s="98"/>
      <c r="C134" s="112"/>
      <c r="D134" s="119"/>
      <c r="E134" s="27" t="s">
        <v>993</v>
      </c>
      <c r="F134" s="29">
        <v>73.560000000000016</v>
      </c>
      <c r="G134" s="29">
        <v>73.560000000000016</v>
      </c>
      <c r="H134" s="29">
        <v>73.56</v>
      </c>
      <c r="I134" s="14"/>
      <c r="J134" s="28">
        <f t="shared" si="34"/>
        <v>73.560000000000016</v>
      </c>
      <c r="K134" s="30">
        <v>73.560000000000016</v>
      </c>
      <c r="L134" s="36"/>
      <c r="M134" s="27" t="s">
        <v>991</v>
      </c>
      <c r="N134" s="30">
        <v>80.099999999999994</v>
      </c>
      <c r="O134" s="30">
        <f>N134*1.05</f>
        <v>84.105000000000004</v>
      </c>
      <c r="Q134" s="82"/>
      <c r="R134" s="82"/>
    </row>
    <row r="135" spans="2:18" x14ac:dyDescent="0.25">
      <c r="B135" s="97" t="s">
        <v>475</v>
      </c>
      <c r="C135" s="112" t="s">
        <v>1024</v>
      </c>
      <c r="D135" s="119" t="s">
        <v>435</v>
      </c>
      <c r="E135" s="39" t="s">
        <v>432</v>
      </c>
      <c r="F135" s="25">
        <v>94.14500000000001</v>
      </c>
      <c r="G135" s="25">
        <v>94.14500000000001</v>
      </c>
      <c r="H135" s="25">
        <v>94.14500000000001</v>
      </c>
      <c r="I135" s="14"/>
      <c r="J135" s="28" t="str">
        <f t="shared" si="34"/>
        <v xml:space="preserve"> </v>
      </c>
      <c r="K135" s="30" t="s">
        <v>844</v>
      </c>
      <c r="L135" s="36"/>
      <c r="M135" s="27"/>
      <c r="N135" s="30"/>
      <c r="O135" s="30"/>
      <c r="Q135" s="15"/>
      <c r="R135" s="15"/>
    </row>
    <row r="136" spans="2:18" x14ac:dyDescent="0.25">
      <c r="B136" s="98"/>
      <c r="C136" s="112"/>
      <c r="D136" s="119"/>
      <c r="E136" s="27" t="s">
        <v>992</v>
      </c>
      <c r="F136" s="29">
        <v>89.45</v>
      </c>
      <c r="G136" s="29">
        <v>89.45</v>
      </c>
      <c r="H136" s="29">
        <v>89.45</v>
      </c>
      <c r="I136" s="14"/>
      <c r="J136" s="28">
        <f t="shared" si="34"/>
        <v>89.45</v>
      </c>
      <c r="K136" s="30">
        <v>89.45</v>
      </c>
      <c r="L136" s="36"/>
      <c r="M136" s="27" t="s">
        <v>990</v>
      </c>
      <c r="N136" s="30">
        <f t="shared" ref="N136" si="36">J137</f>
        <v>98.84</v>
      </c>
      <c r="O136" s="30">
        <f>N136*1.05</f>
        <v>103.78200000000001</v>
      </c>
      <c r="Q136" s="82" t="s">
        <v>1016</v>
      </c>
      <c r="R136" s="81">
        <v>46008</v>
      </c>
    </row>
    <row r="137" spans="2:18" x14ac:dyDescent="0.25">
      <c r="B137" s="98"/>
      <c r="C137" s="112"/>
      <c r="D137" s="119"/>
      <c r="E137" s="27" t="s">
        <v>993</v>
      </c>
      <c r="F137" s="29">
        <v>98.84</v>
      </c>
      <c r="G137" s="29">
        <v>98.84</v>
      </c>
      <c r="H137" s="29">
        <v>98.840000000000018</v>
      </c>
      <c r="I137" s="14"/>
      <c r="J137" s="28">
        <f t="shared" si="34"/>
        <v>98.84</v>
      </c>
      <c r="K137" s="30">
        <v>98.84</v>
      </c>
      <c r="L137" s="36"/>
      <c r="M137" s="27" t="s">
        <v>991</v>
      </c>
      <c r="N137" s="30">
        <v>107.64</v>
      </c>
      <c r="O137" s="30">
        <f>N137*1.05</f>
        <v>113.02200000000001</v>
      </c>
      <c r="Q137" s="82"/>
      <c r="R137" s="82"/>
    </row>
    <row r="138" spans="2:18" x14ac:dyDescent="0.25">
      <c r="B138" s="97" t="s">
        <v>476</v>
      </c>
      <c r="C138" s="112" t="s">
        <v>1024</v>
      </c>
      <c r="D138" s="119" t="s">
        <v>436</v>
      </c>
      <c r="E138" s="39" t="s">
        <v>432</v>
      </c>
      <c r="F138" s="25">
        <v>0</v>
      </c>
      <c r="G138" s="25">
        <v>0</v>
      </c>
      <c r="H138" s="25">
        <v>12.944999999999999</v>
      </c>
      <c r="I138" s="14"/>
      <c r="J138" s="28" t="str">
        <f t="shared" si="34"/>
        <v xml:space="preserve"> </v>
      </c>
      <c r="K138" s="30" t="s">
        <v>844</v>
      </c>
      <c r="L138" s="36"/>
      <c r="M138" s="27"/>
      <c r="N138" s="30"/>
      <c r="O138" s="30"/>
      <c r="Q138" s="15"/>
      <c r="R138" s="15"/>
    </row>
    <row r="139" spans="2:18" x14ac:dyDescent="0.25">
      <c r="B139" s="98"/>
      <c r="C139" s="112"/>
      <c r="D139" s="119"/>
      <c r="E139" s="27" t="s">
        <v>992</v>
      </c>
      <c r="F139" s="29">
        <v>0</v>
      </c>
      <c r="G139" s="29">
        <v>0</v>
      </c>
      <c r="H139" s="29">
        <v>12.29</v>
      </c>
      <c r="I139" s="14"/>
      <c r="J139" s="28">
        <f>H139</f>
        <v>12.29</v>
      </c>
      <c r="K139" s="30">
        <v>12.29</v>
      </c>
      <c r="L139" s="36"/>
      <c r="M139" s="27" t="s">
        <v>990</v>
      </c>
      <c r="N139" s="30">
        <f t="shared" ref="N139" si="37">J140</f>
        <v>13.6</v>
      </c>
      <c r="O139" s="30">
        <f>N139*1.05</f>
        <v>14.28</v>
      </c>
      <c r="Q139" s="82" t="s">
        <v>1016</v>
      </c>
      <c r="R139" s="81">
        <v>46008</v>
      </c>
    </row>
    <row r="140" spans="2:18" x14ac:dyDescent="0.25">
      <c r="B140" s="98"/>
      <c r="C140" s="112"/>
      <c r="D140" s="119"/>
      <c r="E140" s="27" t="s">
        <v>993</v>
      </c>
      <c r="F140" s="29">
        <v>0</v>
      </c>
      <c r="G140" s="29">
        <v>0</v>
      </c>
      <c r="H140" s="29">
        <v>13.6</v>
      </c>
      <c r="I140" s="14"/>
      <c r="J140" s="28">
        <f>H140</f>
        <v>13.6</v>
      </c>
      <c r="K140" s="30">
        <v>13.6</v>
      </c>
      <c r="L140" s="36"/>
      <c r="M140" s="27" t="s">
        <v>991</v>
      </c>
      <c r="N140" s="30">
        <v>14.3</v>
      </c>
      <c r="O140" s="30">
        <f>N140*1.05</f>
        <v>15.015000000000001</v>
      </c>
      <c r="Q140" s="82"/>
      <c r="R140" s="82"/>
    </row>
    <row r="141" spans="2:18" x14ac:dyDescent="0.25">
      <c r="B141" s="99">
        <v>14</v>
      </c>
      <c r="C141" s="113" t="s">
        <v>25</v>
      </c>
      <c r="D141" s="24"/>
      <c r="E141" s="34" t="s">
        <v>432</v>
      </c>
      <c r="F141" s="25">
        <v>63.849999999999994</v>
      </c>
      <c r="G141" s="25">
        <v>63.849999999999987</v>
      </c>
      <c r="H141" s="25">
        <v>63.85</v>
      </c>
      <c r="I141" s="14"/>
      <c r="J141" s="28" t="str">
        <f>IF(E141=$J$7," ",F141)</f>
        <v xml:space="preserve"> </v>
      </c>
      <c r="K141" s="30" t="s">
        <v>844</v>
      </c>
      <c r="L141" s="36"/>
      <c r="M141" s="34" t="s">
        <v>432</v>
      </c>
      <c r="N141" s="30"/>
      <c r="O141" s="30"/>
      <c r="Q141" s="15"/>
      <c r="R141" s="15"/>
    </row>
    <row r="142" spans="2:18" x14ac:dyDescent="0.25">
      <c r="B142" s="99"/>
      <c r="C142" s="113"/>
      <c r="D142" s="24"/>
      <c r="E142" s="34" t="s">
        <v>992</v>
      </c>
      <c r="F142" s="25">
        <v>57.54</v>
      </c>
      <c r="G142" s="25">
        <v>57.539999999999985</v>
      </c>
      <c r="H142" s="25">
        <v>57.54</v>
      </c>
      <c r="I142" s="14"/>
      <c r="J142" s="28"/>
      <c r="K142" s="30"/>
      <c r="L142" s="36"/>
      <c r="M142" s="34" t="s">
        <v>433</v>
      </c>
      <c r="N142" s="30"/>
      <c r="O142" s="30"/>
      <c r="Q142" s="15"/>
      <c r="R142" s="15"/>
    </row>
    <row r="143" spans="2:18" x14ac:dyDescent="0.25">
      <c r="B143" s="99"/>
      <c r="C143" s="113"/>
      <c r="D143" s="24"/>
      <c r="E143" s="34" t="s">
        <v>993</v>
      </c>
      <c r="F143" s="25">
        <v>70.16</v>
      </c>
      <c r="G143" s="25">
        <v>70.16</v>
      </c>
      <c r="H143" s="25">
        <v>70.16</v>
      </c>
      <c r="I143" s="14"/>
      <c r="J143" s="28"/>
      <c r="K143" s="30"/>
      <c r="L143" s="36"/>
      <c r="M143" s="34" t="s">
        <v>434</v>
      </c>
      <c r="N143" s="30"/>
      <c r="O143" s="30"/>
      <c r="Q143" s="15"/>
      <c r="R143" s="15"/>
    </row>
    <row r="144" spans="2:18" x14ac:dyDescent="0.25">
      <c r="B144" s="97" t="s">
        <v>477</v>
      </c>
      <c r="C144" s="112" t="s">
        <v>22</v>
      </c>
      <c r="D144" s="119" t="s">
        <v>435</v>
      </c>
      <c r="E144" s="39" t="s">
        <v>432</v>
      </c>
      <c r="F144" s="25">
        <v>63.849999999999994</v>
      </c>
      <c r="G144" s="25">
        <v>63.849999999999987</v>
      </c>
      <c r="H144" s="25">
        <v>63.85</v>
      </c>
      <c r="I144" s="14"/>
      <c r="J144" s="28" t="str">
        <f>IF(E144=$J$7," ",F144)</f>
        <v xml:space="preserve"> </v>
      </c>
      <c r="K144" s="30" t="s">
        <v>844</v>
      </c>
      <c r="L144" s="36"/>
      <c r="M144" s="27"/>
      <c r="N144" s="30"/>
      <c r="O144" s="30"/>
      <c r="Q144" s="15"/>
      <c r="R144" s="15"/>
    </row>
    <row r="145" spans="2:18" x14ac:dyDescent="0.25">
      <c r="B145" s="98"/>
      <c r="C145" s="112"/>
      <c r="D145" s="119"/>
      <c r="E145" s="27" t="s">
        <v>992</v>
      </c>
      <c r="F145" s="29">
        <v>57.54</v>
      </c>
      <c r="G145" s="29">
        <v>57.539999999999992</v>
      </c>
      <c r="H145" s="29">
        <v>57.54</v>
      </c>
      <c r="I145" s="14"/>
      <c r="J145" s="28">
        <f>IF(E145=$J$7," ",F145)</f>
        <v>57.54</v>
      </c>
      <c r="K145" s="30">
        <v>57.54</v>
      </c>
      <c r="L145" s="36"/>
      <c r="M145" s="27" t="s">
        <v>990</v>
      </c>
      <c r="N145" s="30">
        <f t="shared" ref="N145" si="38">J146</f>
        <v>70.16</v>
      </c>
      <c r="O145" s="30">
        <f t="shared" ref="O145" si="39">K146</f>
        <v>70.16</v>
      </c>
      <c r="Q145" s="82" t="s">
        <v>1026</v>
      </c>
      <c r="R145" s="81">
        <v>46001</v>
      </c>
    </row>
    <row r="146" spans="2:18" x14ac:dyDescent="0.25">
      <c r="B146" s="98"/>
      <c r="C146" s="112"/>
      <c r="D146" s="119"/>
      <c r="E146" s="27" t="s">
        <v>993</v>
      </c>
      <c r="F146" s="29">
        <v>70.16</v>
      </c>
      <c r="G146" s="29">
        <v>70.16</v>
      </c>
      <c r="H146" s="29">
        <v>70.16</v>
      </c>
      <c r="I146" s="14"/>
      <c r="J146" s="28">
        <f>IF(E146=$J$7," ",F146)</f>
        <v>70.16</v>
      </c>
      <c r="K146" s="30">
        <v>70.16</v>
      </c>
      <c r="L146" s="36"/>
      <c r="M146" s="27" t="s">
        <v>991</v>
      </c>
      <c r="N146" s="30">
        <v>76.400000000000006</v>
      </c>
      <c r="O146" s="30">
        <f>N146</f>
        <v>76.400000000000006</v>
      </c>
      <c r="Q146" s="82"/>
      <c r="R146" s="82"/>
    </row>
    <row r="147" spans="2:18" x14ac:dyDescent="0.25">
      <c r="B147" s="99">
        <v>15</v>
      </c>
      <c r="C147" s="113" t="s">
        <v>26</v>
      </c>
      <c r="D147" s="24"/>
      <c r="E147" s="34" t="s">
        <v>432</v>
      </c>
      <c r="F147" s="25">
        <v>51.859364741443763</v>
      </c>
      <c r="G147" s="25">
        <v>49.729126213592245</v>
      </c>
      <c r="H147" s="25">
        <v>53.914835164835168</v>
      </c>
      <c r="I147" s="14"/>
      <c r="J147" s="28" t="str">
        <f>IF(E147=$J$7," ",F147)</f>
        <v xml:space="preserve"> </v>
      </c>
      <c r="K147" s="30" t="s">
        <v>844</v>
      </c>
      <c r="L147" s="36"/>
      <c r="M147" s="34" t="s">
        <v>432</v>
      </c>
      <c r="N147" s="30"/>
      <c r="O147" s="30"/>
      <c r="Q147" s="15"/>
      <c r="R147" s="15"/>
    </row>
    <row r="148" spans="2:18" x14ac:dyDescent="0.25">
      <c r="B148" s="99"/>
      <c r="C148" s="113"/>
      <c r="D148" s="24"/>
      <c r="E148" s="34" t="s">
        <v>992</v>
      </c>
      <c r="F148" s="25">
        <v>51.248729482887505</v>
      </c>
      <c r="G148" s="25">
        <v>46.988252427184477</v>
      </c>
      <c r="H148" s="25">
        <v>55.35967032967033</v>
      </c>
      <c r="I148" s="14"/>
      <c r="J148" s="28"/>
      <c r="K148" s="30"/>
      <c r="L148" s="36"/>
      <c r="M148" s="34" t="s">
        <v>433</v>
      </c>
      <c r="N148" s="30"/>
      <c r="O148" s="30"/>
      <c r="Q148" s="15"/>
      <c r="R148" s="15"/>
    </row>
    <row r="149" spans="2:18" x14ac:dyDescent="0.25">
      <c r="B149" s="99"/>
      <c r="C149" s="113"/>
      <c r="D149" s="24"/>
      <c r="E149" s="34" t="s">
        <v>993</v>
      </c>
      <c r="F149" s="25">
        <v>52.470000000000006</v>
      </c>
      <c r="G149" s="25">
        <v>52.470000000000006</v>
      </c>
      <c r="H149" s="25">
        <v>52.470000000000006</v>
      </c>
      <c r="I149" s="14"/>
      <c r="J149" s="28"/>
      <c r="K149" s="30"/>
      <c r="L149" s="36"/>
      <c r="M149" s="34" t="s">
        <v>434</v>
      </c>
      <c r="N149" s="30"/>
      <c r="O149" s="30"/>
      <c r="Q149" s="15"/>
      <c r="R149" s="15"/>
    </row>
    <row r="150" spans="2:18" x14ac:dyDescent="0.25">
      <c r="B150" s="106" t="s">
        <v>478</v>
      </c>
      <c r="C150" s="112" t="s">
        <v>996</v>
      </c>
      <c r="D150" s="119" t="s">
        <v>435</v>
      </c>
      <c r="E150" s="34"/>
      <c r="F150" s="25"/>
      <c r="G150" s="25"/>
      <c r="H150" s="25"/>
      <c r="I150" s="14"/>
      <c r="J150" s="28"/>
      <c r="K150" s="30"/>
      <c r="L150" s="36"/>
      <c r="M150" s="34"/>
      <c r="N150" s="30"/>
      <c r="O150" s="30"/>
      <c r="Q150" s="15"/>
      <c r="R150" s="15"/>
    </row>
    <row r="151" spans="2:18" x14ac:dyDescent="0.25">
      <c r="B151" s="107"/>
      <c r="C151" s="112"/>
      <c r="D151" s="119"/>
      <c r="E151" s="18" t="s">
        <v>997</v>
      </c>
      <c r="F151" s="18" t="s">
        <v>997</v>
      </c>
      <c r="G151" s="18" t="s">
        <v>997</v>
      </c>
      <c r="H151" s="25"/>
      <c r="I151" s="14"/>
      <c r="J151" s="18" t="s">
        <v>997</v>
      </c>
      <c r="K151" s="18" t="s">
        <v>997</v>
      </c>
      <c r="L151" s="36"/>
      <c r="M151" s="27" t="s">
        <v>990</v>
      </c>
      <c r="N151" s="30">
        <f>J155</f>
        <v>52.47</v>
      </c>
      <c r="O151" s="30">
        <f>N151*1.05</f>
        <v>55.093499999999999</v>
      </c>
      <c r="Q151" s="82" t="s">
        <v>1033</v>
      </c>
      <c r="R151" s="81">
        <v>46008</v>
      </c>
    </row>
    <row r="152" spans="2:18" x14ac:dyDescent="0.25">
      <c r="B152" s="108"/>
      <c r="C152" s="112"/>
      <c r="D152" s="119"/>
      <c r="E152" s="18" t="s">
        <v>997</v>
      </c>
      <c r="F152" s="18" t="s">
        <v>997</v>
      </c>
      <c r="G152" s="18" t="s">
        <v>997</v>
      </c>
      <c r="H152" s="25"/>
      <c r="I152" s="14"/>
      <c r="J152" s="18" t="s">
        <v>997</v>
      </c>
      <c r="K152" s="18" t="s">
        <v>997</v>
      </c>
      <c r="L152" s="36"/>
      <c r="M152" s="27" t="s">
        <v>991</v>
      </c>
      <c r="N152" s="30">
        <v>57.14</v>
      </c>
      <c r="O152" s="30">
        <f>N152*1.05</f>
        <v>59.997</v>
      </c>
      <c r="Q152" s="82"/>
      <c r="R152" s="82"/>
    </row>
    <row r="153" spans="2:18" hidden="1" x14ac:dyDescent="0.25">
      <c r="B153" s="106" t="s">
        <v>479</v>
      </c>
      <c r="C153" s="112" t="s">
        <v>27</v>
      </c>
      <c r="D153" s="119" t="s">
        <v>435</v>
      </c>
      <c r="E153" s="39" t="s">
        <v>432</v>
      </c>
      <c r="F153" s="25">
        <v>45.32</v>
      </c>
      <c r="G153" s="25">
        <v>45.32</v>
      </c>
      <c r="H153" s="25">
        <v>45.32</v>
      </c>
      <c r="I153" s="14"/>
      <c r="J153" s="28" t="str">
        <f t="shared" ref="J153:J168" si="40">IF(E153=$J$7," ",F153)</f>
        <v xml:space="preserve"> </v>
      </c>
      <c r="K153" s="30" t="s">
        <v>844</v>
      </c>
      <c r="L153" s="36"/>
      <c r="M153" s="27"/>
      <c r="N153" s="30"/>
      <c r="O153" s="30"/>
      <c r="Q153" s="15"/>
      <c r="R153" s="15"/>
    </row>
    <row r="154" spans="2:18" hidden="1" x14ac:dyDescent="0.25">
      <c r="B154" s="107"/>
      <c r="C154" s="112"/>
      <c r="D154" s="119"/>
      <c r="E154" s="27" t="s">
        <v>992</v>
      </c>
      <c r="F154" s="29">
        <v>38.17</v>
      </c>
      <c r="G154" s="29">
        <v>38.17</v>
      </c>
      <c r="H154" s="29">
        <v>38.17</v>
      </c>
      <c r="I154" s="14"/>
      <c r="J154" s="28">
        <f t="shared" si="40"/>
        <v>38.17</v>
      </c>
      <c r="K154" s="30">
        <v>38.17</v>
      </c>
      <c r="L154" s="36"/>
      <c r="M154" s="18" t="s">
        <v>997</v>
      </c>
      <c r="N154" s="18" t="s">
        <v>997</v>
      </c>
      <c r="O154" s="18" t="s">
        <v>997</v>
      </c>
      <c r="Q154" s="15"/>
      <c r="R154" s="15"/>
    </row>
    <row r="155" spans="2:18" hidden="1" x14ac:dyDescent="0.25">
      <c r="B155" s="108"/>
      <c r="C155" s="112"/>
      <c r="D155" s="119"/>
      <c r="E155" s="27" t="s">
        <v>993</v>
      </c>
      <c r="F155" s="29">
        <v>52.47</v>
      </c>
      <c r="G155" s="29">
        <v>52.47</v>
      </c>
      <c r="H155" s="29">
        <v>52.47</v>
      </c>
      <c r="I155" s="14"/>
      <c r="J155" s="28">
        <f t="shared" si="40"/>
        <v>52.47</v>
      </c>
      <c r="K155" s="30">
        <v>52.47</v>
      </c>
      <c r="L155" s="36"/>
      <c r="M155" s="18" t="s">
        <v>997</v>
      </c>
      <c r="N155" s="18" t="s">
        <v>997</v>
      </c>
      <c r="O155" s="18" t="s">
        <v>997</v>
      </c>
      <c r="Q155" s="15"/>
      <c r="R155" s="15"/>
    </row>
    <row r="156" spans="2:18" hidden="1" x14ac:dyDescent="0.25">
      <c r="B156" s="106" t="s">
        <v>480</v>
      </c>
      <c r="C156" s="112" t="s">
        <v>28</v>
      </c>
      <c r="D156" s="119" t="s">
        <v>435</v>
      </c>
      <c r="E156" s="39" t="s">
        <v>432</v>
      </c>
      <c r="F156" s="25">
        <v>70.55</v>
      </c>
      <c r="G156" s="25">
        <v>70.55</v>
      </c>
      <c r="H156" s="25">
        <v>70.55</v>
      </c>
      <c r="I156" s="14"/>
      <c r="J156" s="28" t="str">
        <f t="shared" si="40"/>
        <v xml:space="preserve"> </v>
      </c>
      <c r="K156" s="30" t="s">
        <v>844</v>
      </c>
      <c r="L156" s="36"/>
      <c r="M156" s="27"/>
      <c r="N156" s="30"/>
      <c r="O156" s="30"/>
      <c r="Q156" s="15"/>
      <c r="R156" s="15"/>
    </row>
    <row r="157" spans="2:18" hidden="1" x14ac:dyDescent="0.25">
      <c r="B157" s="107"/>
      <c r="C157" s="112"/>
      <c r="D157" s="119"/>
      <c r="E157" s="27" t="s">
        <v>992</v>
      </c>
      <c r="F157" s="29">
        <v>88.63</v>
      </c>
      <c r="G157" s="29">
        <v>88.63</v>
      </c>
      <c r="H157" s="29">
        <v>88.63</v>
      </c>
      <c r="I157" s="14"/>
      <c r="J157" s="28">
        <f t="shared" si="40"/>
        <v>88.63</v>
      </c>
      <c r="K157" s="30">
        <v>88.63</v>
      </c>
      <c r="L157" s="36"/>
      <c r="M157" s="18" t="s">
        <v>997</v>
      </c>
      <c r="N157" s="18" t="s">
        <v>997</v>
      </c>
      <c r="O157" s="18" t="s">
        <v>997</v>
      </c>
      <c r="Q157" s="15"/>
      <c r="R157" s="15"/>
    </row>
    <row r="158" spans="2:18" hidden="1" x14ac:dyDescent="0.25">
      <c r="B158" s="108"/>
      <c r="C158" s="112"/>
      <c r="D158" s="119"/>
      <c r="E158" s="27" t="s">
        <v>993</v>
      </c>
      <c r="F158" s="29">
        <v>52.469999999999992</v>
      </c>
      <c r="G158" s="29">
        <v>52.47</v>
      </c>
      <c r="H158" s="29">
        <v>52.47</v>
      </c>
      <c r="I158" s="14"/>
      <c r="J158" s="28">
        <f t="shared" si="40"/>
        <v>52.469999999999992</v>
      </c>
      <c r="K158" s="30">
        <v>52.469999999999992</v>
      </c>
      <c r="L158" s="36"/>
      <c r="M158" s="18" t="s">
        <v>997</v>
      </c>
      <c r="N158" s="18" t="s">
        <v>997</v>
      </c>
      <c r="O158" s="18" t="s">
        <v>997</v>
      </c>
      <c r="Q158" s="15"/>
      <c r="R158" s="15"/>
    </row>
    <row r="159" spans="2:18" hidden="1" x14ac:dyDescent="0.25">
      <c r="B159" s="106" t="s">
        <v>481</v>
      </c>
      <c r="C159" s="112" t="s">
        <v>29</v>
      </c>
      <c r="D159" s="119" t="s">
        <v>435</v>
      </c>
      <c r="E159" s="39" t="s">
        <v>432</v>
      </c>
      <c r="F159" s="25">
        <v>70.550000000000011</v>
      </c>
      <c r="G159" s="25">
        <v>70.55</v>
      </c>
      <c r="H159" s="25">
        <v>70.550000000000011</v>
      </c>
      <c r="I159" s="14"/>
      <c r="J159" s="28" t="str">
        <f t="shared" si="40"/>
        <v xml:space="preserve"> </v>
      </c>
      <c r="K159" s="30" t="s">
        <v>844</v>
      </c>
      <c r="L159" s="36"/>
      <c r="M159" s="27"/>
      <c r="N159" s="30"/>
      <c r="O159" s="30"/>
      <c r="Q159" s="15"/>
      <c r="R159" s="15"/>
    </row>
    <row r="160" spans="2:18" hidden="1" x14ac:dyDescent="0.25">
      <c r="B160" s="107"/>
      <c r="C160" s="112"/>
      <c r="D160" s="119"/>
      <c r="E160" s="27" t="s">
        <v>992</v>
      </c>
      <c r="F160" s="29">
        <v>88.63</v>
      </c>
      <c r="G160" s="29">
        <v>88.63</v>
      </c>
      <c r="H160" s="29">
        <v>88.63</v>
      </c>
      <c r="I160" s="14"/>
      <c r="J160" s="28">
        <f t="shared" si="40"/>
        <v>88.63</v>
      </c>
      <c r="K160" s="30">
        <v>88.63</v>
      </c>
      <c r="L160" s="36"/>
      <c r="M160" s="18" t="s">
        <v>997</v>
      </c>
      <c r="N160" s="18" t="s">
        <v>997</v>
      </c>
      <c r="O160" s="18" t="s">
        <v>997</v>
      </c>
      <c r="Q160" s="15"/>
      <c r="R160" s="15"/>
    </row>
    <row r="161" spans="2:18" hidden="1" x14ac:dyDescent="0.25">
      <c r="B161" s="108"/>
      <c r="C161" s="112"/>
      <c r="D161" s="119"/>
      <c r="E161" s="27" t="s">
        <v>993</v>
      </c>
      <c r="F161" s="29">
        <v>52.47</v>
      </c>
      <c r="G161" s="29">
        <v>52.47</v>
      </c>
      <c r="H161" s="29">
        <v>52.47</v>
      </c>
      <c r="I161" s="14"/>
      <c r="J161" s="28">
        <f t="shared" si="40"/>
        <v>52.47</v>
      </c>
      <c r="K161" s="30">
        <v>52.47</v>
      </c>
      <c r="L161" s="36"/>
      <c r="M161" s="18" t="s">
        <v>997</v>
      </c>
      <c r="N161" s="18" t="s">
        <v>997</v>
      </c>
      <c r="O161" s="18" t="s">
        <v>997</v>
      </c>
      <c r="Q161" s="15"/>
      <c r="R161" s="15"/>
    </row>
    <row r="162" spans="2:18" hidden="1" x14ac:dyDescent="0.25">
      <c r="B162" s="106" t="s">
        <v>482</v>
      </c>
      <c r="C162" s="112" t="s">
        <v>30</v>
      </c>
      <c r="D162" s="119" t="s">
        <v>435</v>
      </c>
      <c r="E162" s="39" t="s">
        <v>432</v>
      </c>
      <c r="F162" s="25">
        <v>70.55</v>
      </c>
      <c r="G162" s="25">
        <v>70.55</v>
      </c>
      <c r="H162" s="25">
        <v>0</v>
      </c>
      <c r="I162" s="14"/>
      <c r="J162" s="28" t="str">
        <f t="shared" si="40"/>
        <v xml:space="preserve"> </v>
      </c>
      <c r="K162" s="30" t="s">
        <v>844</v>
      </c>
      <c r="L162" s="36"/>
      <c r="M162" s="27"/>
      <c r="N162" s="30"/>
      <c r="O162" s="30"/>
      <c r="Q162" s="15"/>
      <c r="R162" s="15"/>
    </row>
    <row r="163" spans="2:18" hidden="1" x14ac:dyDescent="0.25">
      <c r="B163" s="107"/>
      <c r="C163" s="112"/>
      <c r="D163" s="119"/>
      <c r="E163" s="27" t="s">
        <v>992</v>
      </c>
      <c r="F163" s="29">
        <v>88.63</v>
      </c>
      <c r="G163" s="29">
        <v>88.63</v>
      </c>
      <c r="H163" s="29">
        <v>0</v>
      </c>
      <c r="I163" s="14"/>
      <c r="J163" s="28">
        <f t="shared" si="40"/>
        <v>88.63</v>
      </c>
      <c r="K163" s="30">
        <v>88.63</v>
      </c>
      <c r="L163" s="36"/>
      <c r="M163" s="18" t="s">
        <v>997</v>
      </c>
      <c r="N163" s="18" t="s">
        <v>997</v>
      </c>
      <c r="O163" s="18" t="s">
        <v>997</v>
      </c>
      <c r="Q163" s="15"/>
      <c r="R163" s="15"/>
    </row>
    <row r="164" spans="2:18" hidden="1" x14ac:dyDescent="0.25">
      <c r="B164" s="108"/>
      <c r="C164" s="112"/>
      <c r="D164" s="119"/>
      <c r="E164" s="27" t="s">
        <v>993</v>
      </c>
      <c r="F164" s="29">
        <v>52.47</v>
      </c>
      <c r="G164" s="29">
        <v>52.47</v>
      </c>
      <c r="H164" s="29">
        <v>0</v>
      </c>
      <c r="I164" s="14"/>
      <c r="J164" s="28">
        <f t="shared" si="40"/>
        <v>52.47</v>
      </c>
      <c r="K164" s="30">
        <v>52.47</v>
      </c>
      <c r="L164" s="36"/>
      <c r="M164" s="18" t="s">
        <v>997</v>
      </c>
      <c r="N164" s="18" t="s">
        <v>997</v>
      </c>
      <c r="O164" s="18" t="s">
        <v>997</v>
      </c>
      <c r="Q164" s="15"/>
      <c r="R164" s="15"/>
    </row>
    <row r="165" spans="2:18" hidden="1" x14ac:dyDescent="0.25">
      <c r="B165" s="97" t="s">
        <v>998</v>
      </c>
      <c r="C165" s="112" t="s">
        <v>31</v>
      </c>
      <c r="D165" s="119" t="s">
        <v>435</v>
      </c>
      <c r="E165" s="39" t="s">
        <v>432</v>
      </c>
      <c r="F165" s="25">
        <v>70.55</v>
      </c>
      <c r="G165" s="25">
        <v>70.549999999999983</v>
      </c>
      <c r="H165" s="25">
        <v>0</v>
      </c>
      <c r="I165" s="14"/>
      <c r="J165" s="28" t="str">
        <f t="shared" si="40"/>
        <v xml:space="preserve"> </v>
      </c>
      <c r="K165" s="30" t="s">
        <v>844</v>
      </c>
      <c r="L165" s="36"/>
      <c r="M165" s="27"/>
      <c r="N165" s="30"/>
      <c r="O165" s="30"/>
      <c r="Q165" s="15"/>
      <c r="R165" s="15"/>
    </row>
    <row r="166" spans="2:18" hidden="1" x14ac:dyDescent="0.25">
      <c r="B166" s="98"/>
      <c r="C166" s="112"/>
      <c r="D166" s="119"/>
      <c r="E166" s="27" t="s">
        <v>992</v>
      </c>
      <c r="F166" s="29">
        <v>88.63</v>
      </c>
      <c r="G166" s="29">
        <v>88.629999999999981</v>
      </c>
      <c r="H166" s="29">
        <v>0</v>
      </c>
      <c r="I166" s="14"/>
      <c r="J166" s="28">
        <f t="shared" si="40"/>
        <v>88.63</v>
      </c>
      <c r="K166" s="30">
        <v>88.63</v>
      </c>
      <c r="L166" s="36"/>
      <c r="M166" s="18" t="s">
        <v>997</v>
      </c>
      <c r="N166" s="18" t="s">
        <v>997</v>
      </c>
      <c r="O166" s="18" t="s">
        <v>997</v>
      </c>
      <c r="Q166" s="15"/>
      <c r="R166" s="15"/>
    </row>
    <row r="167" spans="2:18" hidden="1" x14ac:dyDescent="0.25">
      <c r="B167" s="98"/>
      <c r="C167" s="112"/>
      <c r="D167" s="119"/>
      <c r="E167" s="27" t="s">
        <v>993</v>
      </c>
      <c r="F167" s="29">
        <v>52.47</v>
      </c>
      <c r="G167" s="29">
        <v>52.47</v>
      </c>
      <c r="H167" s="29">
        <v>0</v>
      </c>
      <c r="I167" s="14"/>
      <c r="J167" s="28">
        <f t="shared" si="40"/>
        <v>52.47</v>
      </c>
      <c r="K167" s="30">
        <v>52.47</v>
      </c>
      <c r="L167" s="36"/>
      <c r="M167" s="18" t="s">
        <v>997</v>
      </c>
      <c r="N167" s="18" t="s">
        <v>997</v>
      </c>
      <c r="O167" s="18" t="s">
        <v>997</v>
      </c>
      <c r="Q167" s="15"/>
      <c r="R167" s="15"/>
    </row>
    <row r="168" spans="2:18" x14ac:dyDescent="0.25">
      <c r="B168" s="99">
        <v>16</v>
      </c>
      <c r="C168" s="113" t="s">
        <v>32</v>
      </c>
      <c r="D168" s="24"/>
      <c r="E168" s="34" t="s">
        <v>432</v>
      </c>
      <c r="F168" s="25">
        <v>39.53</v>
      </c>
      <c r="G168" s="25">
        <v>39.529999999999994</v>
      </c>
      <c r="H168" s="25">
        <v>39.53</v>
      </c>
      <c r="I168" s="14"/>
      <c r="J168" s="28" t="str">
        <f t="shared" si="40"/>
        <v xml:space="preserve"> </v>
      </c>
      <c r="K168" s="30" t="s">
        <v>844</v>
      </c>
      <c r="L168" s="36"/>
      <c r="M168" s="34" t="s">
        <v>432</v>
      </c>
      <c r="N168" s="30"/>
      <c r="O168" s="30"/>
      <c r="Q168" s="15"/>
      <c r="R168" s="15"/>
    </row>
    <row r="169" spans="2:18" x14ac:dyDescent="0.25">
      <c r="B169" s="99"/>
      <c r="C169" s="113"/>
      <c r="D169" s="24"/>
      <c r="E169" s="34" t="s">
        <v>992</v>
      </c>
      <c r="F169" s="25">
        <v>36.799999999999997</v>
      </c>
      <c r="G169" s="25">
        <v>36.799999999999997</v>
      </c>
      <c r="H169" s="25">
        <v>36.799999999999997</v>
      </c>
      <c r="I169" s="14"/>
      <c r="J169" s="28"/>
      <c r="K169" s="30"/>
      <c r="L169" s="36"/>
      <c r="M169" s="34" t="s">
        <v>433</v>
      </c>
      <c r="N169" s="30"/>
      <c r="O169" s="30"/>
      <c r="Q169" s="15"/>
      <c r="R169" s="15"/>
    </row>
    <row r="170" spans="2:18" x14ac:dyDescent="0.25">
      <c r="B170" s="99"/>
      <c r="C170" s="113"/>
      <c r="D170" s="24"/>
      <c r="E170" s="34" t="s">
        <v>993</v>
      </c>
      <c r="F170" s="25">
        <v>42.26</v>
      </c>
      <c r="G170" s="25">
        <v>42.26</v>
      </c>
      <c r="H170" s="25">
        <v>42.26</v>
      </c>
      <c r="I170" s="14"/>
      <c r="J170" s="28"/>
      <c r="K170" s="30"/>
      <c r="L170" s="36"/>
      <c r="M170" s="34" t="s">
        <v>434</v>
      </c>
      <c r="N170" s="30"/>
      <c r="O170" s="30"/>
      <c r="Q170" s="15"/>
      <c r="R170" s="15"/>
    </row>
    <row r="171" spans="2:18" x14ac:dyDescent="0.25">
      <c r="B171" s="97" t="s">
        <v>483</v>
      </c>
      <c r="C171" s="112" t="s">
        <v>33</v>
      </c>
      <c r="D171" s="119" t="s">
        <v>435</v>
      </c>
      <c r="E171" s="39" t="s">
        <v>432</v>
      </c>
      <c r="F171" s="25">
        <v>39.53</v>
      </c>
      <c r="G171" s="25">
        <v>39.529999999999994</v>
      </c>
      <c r="H171" s="25">
        <v>39.53</v>
      </c>
      <c r="I171" s="14"/>
      <c r="J171" s="28" t="str">
        <f>IF(E171=$J$7," ",F171)</f>
        <v xml:space="preserve"> </v>
      </c>
      <c r="K171" s="30" t="s">
        <v>844</v>
      </c>
      <c r="L171" s="36"/>
      <c r="M171" s="27"/>
      <c r="N171" s="30"/>
      <c r="O171" s="30"/>
      <c r="Q171" s="15"/>
      <c r="R171" s="15"/>
    </row>
    <row r="172" spans="2:18" x14ac:dyDescent="0.25">
      <c r="B172" s="98"/>
      <c r="C172" s="112"/>
      <c r="D172" s="119"/>
      <c r="E172" s="27" t="s">
        <v>992</v>
      </c>
      <c r="F172" s="29">
        <v>36.799999999999997</v>
      </c>
      <c r="G172" s="29">
        <v>36.799999999999997</v>
      </c>
      <c r="H172" s="29">
        <v>36.799999999999997</v>
      </c>
      <c r="I172" s="14"/>
      <c r="J172" s="28">
        <f>IF(E172=$J$7," ",F172)</f>
        <v>36.799999999999997</v>
      </c>
      <c r="K172" s="30">
        <v>36.799999999999997</v>
      </c>
      <c r="L172" s="36"/>
      <c r="M172" s="27" t="s">
        <v>990</v>
      </c>
      <c r="N172" s="30">
        <v>41.63</v>
      </c>
      <c r="O172" s="30">
        <v>41.63</v>
      </c>
      <c r="Q172" s="90" t="s">
        <v>1098</v>
      </c>
      <c r="R172" s="86">
        <v>46001</v>
      </c>
    </row>
    <row r="173" spans="2:18" x14ac:dyDescent="0.25">
      <c r="B173" s="98"/>
      <c r="C173" s="112"/>
      <c r="D173" s="119"/>
      <c r="E173" s="27" t="s">
        <v>993</v>
      </c>
      <c r="F173" s="29">
        <v>42.26</v>
      </c>
      <c r="G173" s="29">
        <v>42.26</v>
      </c>
      <c r="H173" s="29">
        <v>42.26</v>
      </c>
      <c r="I173" s="14"/>
      <c r="J173" s="28">
        <f>IF(E173=$J$7," ",F173)</f>
        <v>42.26</v>
      </c>
      <c r="K173" s="30">
        <v>42.26</v>
      </c>
      <c r="L173" s="36"/>
      <c r="M173" s="27" t="s">
        <v>991</v>
      </c>
      <c r="N173" s="30">
        <v>41.63</v>
      </c>
      <c r="O173" s="30">
        <v>41.63</v>
      </c>
      <c r="Q173" s="91"/>
      <c r="R173" s="87"/>
    </row>
    <row r="174" spans="2:18" x14ac:dyDescent="0.25">
      <c r="B174" s="99">
        <v>17</v>
      </c>
      <c r="C174" s="113" t="s">
        <v>34</v>
      </c>
      <c r="D174" s="24"/>
      <c r="E174" s="34" t="s">
        <v>432</v>
      </c>
      <c r="F174" s="25">
        <v>109.29999999999998</v>
      </c>
      <c r="G174" s="25">
        <v>109.30000000000003</v>
      </c>
      <c r="H174" s="25">
        <v>109.30000000000001</v>
      </c>
      <c r="I174" s="14"/>
      <c r="J174" s="28" t="str">
        <f>IF(E174=$J$7," ",F174)</f>
        <v xml:space="preserve"> </v>
      </c>
      <c r="K174" s="30" t="s">
        <v>844</v>
      </c>
      <c r="L174" s="36"/>
      <c r="M174" s="34" t="s">
        <v>432</v>
      </c>
      <c r="N174" s="30"/>
      <c r="O174" s="30"/>
      <c r="Q174" s="15"/>
      <c r="R174" s="15"/>
    </row>
    <row r="175" spans="2:18" x14ac:dyDescent="0.25">
      <c r="B175" s="99"/>
      <c r="C175" s="113"/>
      <c r="D175" s="24"/>
      <c r="E175" s="34" t="s">
        <v>992</v>
      </c>
      <c r="F175" s="25">
        <v>109.29999999999998</v>
      </c>
      <c r="G175" s="25">
        <v>109.30000000000003</v>
      </c>
      <c r="H175" s="25">
        <v>109.30000000000001</v>
      </c>
      <c r="I175" s="14"/>
      <c r="J175" s="28"/>
      <c r="K175" s="30"/>
      <c r="L175" s="36"/>
      <c r="M175" s="34" t="s">
        <v>433</v>
      </c>
      <c r="N175" s="30"/>
      <c r="O175" s="30"/>
      <c r="Q175" s="15"/>
      <c r="R175" s="15"/>
    </row>
    <row r="176" spans="2:18" x14ac:dyDescent="0.25">
      <c r="B176" s="99"/>
      <c r="C176" s="113"/>
      <c r="D176" s="24"/>
      <c r="E176" s="34" t="s">
        <v>993</v>
      </c>
      <c r="F176" s="25">
        <v>109.29999999999998</v>
      </c>
      <c r="G176" s="25">
        <v>109.30000000000003</v>
      </c>
      <c r="H176" s="25">
        <v>109.30000000000001</v>
      </c>
      <c r="I176" s="14"/>
      <c r="J176" s="28"/>
      <c r="K176" s="30"/>
      <c r="L176" s="36"/>
      <c r="M176" s="34" t="s">
        <v>434</v>
      </c>
      <c r="N176" s="30"/>
      <c r="O176" s="30"/>
      <c r="Q176" s="15"/>
      <c r="R176" s="15"/>
    </row>
    <row r="177" spans="2:18" x14ac:dyDescent="0.25">
      <c r="B177" s="97" t="s">
        <v>484</v>
      </c>
      <c r="C177" s="112" t="s">
        <v>35</v>
      </c>
      <c r="D177" s="119" t="s">
        <v>435</v>
      </c>
      <c r="E177" s="39" t="s">
        <v>432</v>
      </c>
      <c r="F177" s="25">
        <v>109.3</v>
      </c>
      <c r="G177" s="25">
        <v>109.29999999999998</v>
      </c>
      <c r="H177" s="25">
        <v>0</v>
      </c>
      <c r="I177" s="14"/>
      <c r="J177" s="28" t="str">
        <f t="shared" ref="J177:J207" si="41">IF(E177=$J$7," ",F177)</f>
        <v xml:space="preserve"> </v>
      </c>
      <c r="K177" s="30" t="s">
        <v>844</v>
      </c>
      <c r="L177" s="36"/>
      <c r="M177" s="27"/>
      <c r="N177" s="30"/>
      <c r="O177" s="30"/>
      <c r="Q177" s="15"/>
      <c r="R177" s="15"/>
    </row>
    <row r="178" spans="2:18" x14ac:dyDescent="0.25">
      <c r="B178" s="98"/>
      <c r="C178" s="112"/>
      <c r="D178" s="119"/>
      <c r="E178" s="27" t="s">
        <v>992</v>
      </c>
      <c r="F178" s="29">
        <v>109.3</v>
      </c>
      <c r="G178" s="29">
        <v>109.3</v>
      </c>
      <c r="H178" s="29">
        <v>0</v>
      </c>
      <c r="I178" s="14"/>
      <c r="J178" s="28">
        <f t="shared" si="41"/>
        <v>109.3</v>
      </c>
      <c r="K178" s="30">
        <v>109.3</v>
      </c>
      <c r="L178" s="36"/>
      <c r="M178" s="27" t="s">
        <v>990</v>
      </c>
      <c r="N178" s="30">
        <v>88.65</v>
      </c>
      <c r="O178" s="30">
        <v>93.08</v>
      </c>
      <c r="Q178" s="90" t="s">
        <v>1097</v>
      </c>
      <c r="R178" s="86">
        <v>46001</v>
      </c>
    </row>
    <row r="179" spans="2:18" x14ac:dyDescent="0.25">
      <c r="B179" s="98"/>
      <c r="C179" s="112"/>
      <c r="D179" s="119"/>
      <c r="E179" s="27" t="s">
        <v>993</v>
      </c>
      <c r="F179" s="29">
        <v>109.3</v>
      </c>
      <c r="G179" s="29">
        <v>109.3</v>
      </c>
      <c r="H179" s="29">
        <v>0</v>
      </c>
      <c r="I179" s="14"/>
      <c r="J179" s="28">
        <f t="shared" si="41"/>
        <v>109.3</v>
      </c>
      <c r="K179" s="30">
        <v>109.3</v>
      </c>
      <c r="L179" s="36"/>
      <c r="M179" s="27" t="s">
        <v>991</v>
      </c>
      <c r="N179" s="30">
        <v>88.65</v>
      </c>
      <c r="O179" s="30">
        <v>93.08</v>
      </c>
      <c r="Q179" s="91"/>
      <c r="R179" s="87"/>
    </row>
    <row r="180" spans="2:18" x14ac:dyDescent="0.25">
      <c r="B180" s="97" t="s">
        <v>485</v>
      </c>
      <c r="C180" s="112" t="s">
        <v>36</v>
      </c>
      <c r="D180" s="119" t="s">
        <v>435</v>
      </c>
      <c r="E180" s="39" t="s">
        <v>432</v>
      </c>
      <c r="F180" s="25">
        <v>109.3</v>
      </c>
      <c r="G180" s="25">
        <v>109.3</v>
      </c>
      <c r="H180" s="25">
        <v>0</v>
      </c>
      <c r="I180" s="14"/>
      <c r="J180" s="28" t="str">
        <f t="shared" si="41"/>
        <v xml:space="preserve"> </v>
      </c>
      <c r="K180" s="30" t="s">
        <v>844</v>
      </c>
      <c r="L180" s="36"/>
      <c r="M180" s="27"/>
      <c r="N180" s="30"/>
      <c r="O180" s="30"/>
      <c r="Q180" s="15"/>
      <c r="R180" s="15"/>
    </row>
    <row r="181" spans="2:18" x14ac:dyDescent="0.25">
      <c r="B181" s="98"/>
      <c r="C181" s="112"/>
      <c r="D181" s="119"/>
      <c r="E181" s="27" t="s">
        <v>992</v>
      </c>
      <c r="F181" s="29">
        <v>109.3</v>
      </c>
      <c r="G181" s="29">
        <v>109.3</v>
      </c>
      <c r="H181" s="29">
        <v>0</v>
      </c>
      <c r="I181" s="14"/>
      <c r="J181" s="28">
        <f t="shared" si="41"/>
        <v>109.3</v>
      </c>
      <c r="K181" s="30">
        <v>109.3</v>
      </c>
      <c r="L181" s="36"/>
      <c r="M181" s="27" t="s">
        <v>990</v>
      </c>
      <c r="N181" s="30">
        <v>88.65</v>
      </c>
      <c r="O181" s="30">
        <v>93.08</v>
      </c>
      <c r="Q181" s="90" t="s">
        <v>1097</v>
      </c>
      <c r="R181" s="86">
        <v>46001</v>
      </c>
    </row>
    <row r="182" spans="2:18" x14ac:dyDescent="0.25">
      <c r="B182" s="98"/>
      <c r="C182" s="112"/>
      <c r="D182" s="119"/>
      <c r="E182" s="27" t="s">
        <v>993</v>
      </c>
      <c r="F182" s="29">
        <v>109.3</v>
      </c>
      <c r="G182" s="29">
        <v>109.3</v>
      </c>
      <c r="H182" s="29">
        <v>0</v>
      </c>
      <c r="I182" s="14"/>
      <c r="J182" s="28">
        <f t="shared" si="41"/>
        <v>109.3</v>
      </c>
      <c r="K182" s="30">
        <v>109.3</v>
      </c>
      <c r="L182" s="36"/>
      <c r="M182" s="27" t="s">
        <v>991</v>
      </c>
      <c r="N182" s="30">
        <v>88.65</v>
      </c>
      <c r="O182" s="30">
        <v>93.08</v>
      </c>
      <c r="Q182" s="91"/>
      <c r="R182" s="87"/>
    </row>
    <row r="183" spans="2:18" x14ac:dyDescent="0.25">
      <c r="B183" s="97" t="s">
        <v>486</v>
      </c>
      <c r="C183" s="112" t="s">
        <v>37</v>
      </c>
      <c r="D183" s="119" t="s">
        <v>435</v>
      </c>
      <c r="E183" s="39" t="s">
        <v>432</v>
      </c>
      <c r="F183" s="25">
        <v>109.3</v>
      </c>
      <c r="G183" s="25">
        <v>109.3</v>
      </c>
      <c r="H183" s="25">
        <v>0</v>
      </c>
      <c r="I183" s="14"/>
      <c r="J183" s="28" t="str">
        <f t="shared" si="41"/>
        <v xml:space="preserve"> </v>
      </c>
      <c r="K183" s="30" t="s">
        <v>844</v>
      </c>
      <c r="L183" s="36"/>
      <c r="M183" s="27"/>
      <c r="N183" s="30"/>
      <c r="O183" s="30"/>
      <c r="Q183" s="15"/>
      <c r="R183" s="15"/>
    </row>
    <row r="184" spans="2:18" x14ac:dyDescent="0.25">
      <c r="B184" s="98"/>
      <c r="C184" s="112"/>
      <c r="D184" s="119"/>
      <c r="E184" s="27" t="s">
        <v>992</v>
      </c>
      <c r="F184" s="29">
        <v>109.3</v>
      </c>
      <c r="G184" s="29">
        <v>109.3</v>
      </c>
      <c r="H184" s="29">
        <v>0</v>
      </c>
      <c r="I184" s="14"/>
      <c r="J184" s="28">
        <f t="shared" si="41"/>
        <v>109.3</v>
      </c>
      <c r="K184" s="30">
        <v>109.3</v>
      </c>
      <c r="L184" s="36"/>
      <c r="M184" s="27" t="s">
        <v>990</v>
      </c>
      <c r="N184" s="30">
        <v>88.65</v>
      </c>
      <c r="O184" s="30">
        <v>93.08</v>
      </c>
      <c r="Q184" s="90" t="s">
        <v>1097</v>
      </c>
      <c r="R184" s="86">
        <v>46001</v>
      </c>
    </row>
    <row r="185" spans="2:18" x14ac:dyDescent="0.25">
      <c r="B185" s="98"/>
      <c r="C185" s="112"/>
      <c r="D185" s="119"/>
      <c r="E185" s="27" t="s">
        <v>993</v>
      </c>
      <c r="F185" s="29">
        <v>109.3</v>
      </c>
      <c r="G185" s="29">
        <v>109.3</v>
      </c>
      <c r="H185" s="29">
        <v>0</v>
      </c>
      <c r="I185" s="14"/>
      <c r="J185" s="28">
        <f t="shared" si="41"/>
        <v>109.3</v>
      </c>
      <c r="K185" s="30">
        <v>109.3</v>
      </c>
      <c r="L185" s="36"/>
      <c r="M185" s="27" t="s">
        <v>991</v>
      </c>
      <c r="N185" s="30">
        <v>88.65</v>
      </c>
      <c r="O185" s="30">
        <v>93.08</v>
      </c>
      <c r="Q185" s="91"/>
      <c r="R185" s="87"/>
    </row>
    <row r="186" spans="2:18" x14ac:dyDescent="0.25">
      <c r="B186" s="97" t="s">
        <v>487</v>
      </c>
      <c r="C186" s="112" t="s">
        <v>38</v>
      </c>
      <c r="D186" s="119" t="s">
        <v>435</v>
      </c>
      <c r="E186" s="39" t="s">
        <v>432</v>
      </c>
      <c r="F186" s="25">
        <v>109.3</v>
      </c>
      <c r="G186" s="25">
        <v>0</v>
      </c>
      <c r="H186" s="25">
        <v>109.30000000000001</v>
      </c>
      <c r="I186" s="14"/>
      <c r="J186" s="28" t="str">
        <f t="shared" si="41"/>
        <v xml:space="preserve"> </v>
      </c>
      <c r="K186" s="30" t="s">
        <v>844</v>
      </c>
      <c r="L186" s="36"/>
      <c r="M186" s="27"/>
      <c r="N186" s="30"/>
      <c r="O186" s="30"/>
      <c r="Q186" s="15"/>
      <c r="R186" s="15"/>
    </row>
    <row r="187" spans="2:18" x14ac:dyDescent="0.25">
      <c r="B187" s="98"/>
      <c r="C187" s="112"/>
      <c r="D187" s="119"/>
      <c r="E187" s="27" t="s">
        <v>992</v>
      </c>
      <c r="F187" s="29">
        <v>109.3</v>
      </c>
      <c r="G187" s="29">
        <v>0</v>
      </c>
      <c r="H187" s="29">
        <v>109.30000000000001</v>
      </c>
      <c r="I187" s="14"/>
      <c r="J187" s="28">
        <f t="shared" si="41"/>
        <v>109.3</v>
      </c>
      <c r="K187" s="30">
        <v>109.3</v>
      </c>
      <c r="L187" s="36"/>
      <c r="M187" s="27" t="s">
        <v>990</v>
      </c>
      <c r="N187" s="30">
        <v>88.65</v>
      </c>
      <c r="O187" s="30">
        <v>93.08</v>
      </c>
      <c r="Q187" s="90" t="s">
        <v>1097</v>
      </c>
      <c r="R187" s="86">
        <v>46001</v>
      </c>
    </row>
    <row r="188" spans="2:18" x14ac:dyDescent="0.25">
      <c r="B188" s="98"/>
      <c r="C188" s="112"/>
      <c r="D188" s="119"/>
      <c r="E188" s="27" t="s">
        <v>993</v>
      </c>
      <c r="F188" s="29">
        <v>109.3</v>
      </c>
      <c r="G188" s="29">
        <v>0</v>
      </c>
      <c r="H188" s="29">
        <v>109.30000000000001</v>
      </c>
      <c r="I188" s="14"/>
      <c r="J188" s="28">
        <f t="shared" si="41"/>
        <v>109.3</v>
      </c>
      <c r="K188" s="30">
        <v>109.3</v>
      </c>
      <c r="L188" s="36"/>
      <c r="M188" s="27" t="s">
        <v>991</v>
      </c>
      <c r="N188" s="30">
        <v>88.65</v>
      </c>
      <c r="O188" s="30">
        <v>93.08</v>
      </c>
      <c r="Q188" s="91"/>
      <c r="R188" s="87"/>
    </row>
    <row r="189" spans="2:18" x14ac:dyDescent="0.25">
      <c r="B189" s="97" t="s">
        <v>488</v>
      </c>
      <c r="C189" s="112" t="s">
        <v>39</v>
      </c>
      <c r="D189" s="119" t="s">
        <v>435</v>
      </c>
      <c r="E189" s="39" t="s">
        <v>432</v>
      </c>
      <c r="F189" s="25">
        <v>109.3</v>
      </c>
      <c r="G189" s="25">
        <v>109.30000000000001</v>
      </c>
      <c r="H189" s="25">
        <v>109.3</v>
      </c>
      <c r="I189" s="14"/>
      <c r="J189" s="28" t="str">
        <f t="shared" si="41"/>
        <v xml:space="preserve"> </v>
      </c>
      <c r="K189" s="30" t="s">
        <v>844</v>
      </c>
      <c r="L189" s="36"/>
      <c r="M189" s="27"/>
      <c r="N189" s="30"/>
      <c r="O189" s="30"/>
      <c r="Q189" s="15"/>
      <c r="R189" s="15"/>
    </row>
    <row r="190" spans="2:18" x14ac:dyDescent="0.25">
      <c r="B190" s="98"/>
      <c r="C190" s="112"/>
      <c r="D190" s="119"/>
      <c r="E190" s="27" t="s">
        <v>992</v>
      </c>
      <c r="F190" s="29">
        <v>109.3</v>
      </c>
      <c r="G190" s="29">
        <v>109.3</v>
      </c>
      <c r="H190" s="29">
        <v>109.3</v>
      </c>
      <c r="I190" s="14"/>
      <c r="J190" s="28">
        <f t="shared" si="41"/>
        <v>109.3</v>
      </c>
      <c r="K190" s="30">
        <v>109.3</v>
      </c>
      <c r="L190" s="36"/>
      <c r="M190" s="27" t="s">
        <v>990</v>
      </c>
      <c r="N190" s="30">
        <v>88.65</v>
      </c>
      <c r="O190" s="30">
        <v>93.08</v>
      </c>
      <c r="Q190" s="90" t="s">
        <v>1097</v>
      </c>
      <c r="R190" s="86">
        <v>46001</v>
      </c>
    </row>
    <row r="191" spans="2:18" x14ac:dyDescent="0.25">
      <c r="B191" s="98"/>
      <c r="C191" s="112"/>
      <c r="D191" s="119"/>
      <c r="E191" s="27" t="s">
        <v>993</v>
      </c>
      <c r="F191" s="29">
        <v>109.3</v>
      </c>
      <c r="G191" s="29">
        <v>109.3</v>
      </c>
      <c r="H191" s="29">
        <v>109.3</v>
      </c>
      <c r="I191" s="14"/>
      <c r="J191" s="28">
        <f t="shared" si="41"/>
        <v>109.3</v>
      </c>
      <c r="K191" s="30">
        <v>109.3</v>
      </c>
      <c r="L191" s="36"/>
      <c r="M191" s="27" t="s">
        <v>991</v>
      </c>
      <c r="N191" s="30">
        <v>88.65</v>
      </c>
      <c r="O191" s="30">
        <v>93.08</v>
      </c>
      <c r="Q191" s="91"/>
      <c r="R191" s="87"/>
    </row>
    <row r="192" spans="2:18" x14ac:dyDescent="0.25">
      <c r="B192" s="97" t="s">
        <v>489</v>
      </c>
      <c r="C192" s="112" t="s">
        <v>40</v>
      </c>
      <c r="D192" s="119" t="s">
        <v>435</v>
      </c>
      <c r="E192" s="39" t="s">
        <v>432</v>
      </c>
      <c r="F192" s="25">
        <v>109.29999999999998</v>
      </c>
      <c r="G192" s="25">
        <v>109.3</v>
      </c>
      <c r="H192" s="25">
        <v>109.3</v>
      </c>
      <c r="I192" s="14"/>
      <c r="J192" s="28" t="str">
        <f t="shared" si="41"/>
        <v xml:space="preserve"> </v>
      </c>
      <c r="K192" s="30" t="s">
        <v>844</v>
      </c>
      <c r="L192" s="36"/>
      <c r="M192" s="27"/>
      <c r="N192" s="30"/>
      <c r="O192" s="30"/>
      <c r="Q192" s="15"/>
      <c r="R192" s="15"/>
    </row>
    <row r="193" spans="2:18" x14ac:dyDescent="0.25">
      <c r="B193" s="98"/>
      <c r="C193" s="112"/>
      <c r="D193" s="119"/>
      <c r="E193" s="27" t="s">
        <v>992</v>
      </c>
      <c r="F193" s="29">
        <v>109.3</v>
      </c>
      <c r="G193" s="29">
        <v>109.3</v>
      </c>
      <c r="H193" s="29">
        <v>109.3</v>
      </c>
      <c r="I193" s="14"/>
      <c r="J193" s="28">
        <f t="shared" si="41"/>
        <v>109.3</v>
      </c>
      <c r="K193" s="30">
        <v>109.3</v>
      </c>
      <c r="L193" s="36"/>
      <c r="M193" s="27" t="s">
        <v>990</v>
      </c>
      <c r="N193" s="30">
        <v>88.65</v>
      </c>
      <c r="O193" s="30">
        <v>93.08</v>
      </c>
      <c r="Q193" s="90" t="s">
        <v>1097</v>
      </c>
      <c r="R193" s="86">
        <v>46001</v>
      </c>
    </row>
    <row r="194" spans="2:18" x14ac:dyDescent="0.25">
      <c r="B194" s="98"/>
      <c r="C194" s="112"/>
      <c r="D194" s="119"/>
      <c r="E194" s="27" t="s">
        <v>993</v>
      </c>
      <c r="F194" s="29">
        <v>109.3</v>
      </c>
      <c r="G194" s="29">
        <v>109.3</v>
      </c>
      <c r="H194" s="29">
        <v>109.3</v>
      </c>
      <c r="I194" s="14"/>
      <c r="J194" s="28">
        <f t="shared" si="41"/>
        <v>109.3</v>
      </c>
      <c r="K194" s="30">
        <v>109.3</v>
      </c>
      <c r="L194" s="36"/>
      <c r="M194" s="27" t="s">
        <v>991</v>
      </c>
      <c r="N194" s="30">
        <v>88.65</v>
      </c>
      <c r="O194" s="30">
        <v>93.08</v>
      </c>
      <c r="Q194" s="91"/>
      <c r="R194" s="87"/>
    </row>
    <row r="195" spans="2:18" x14ac:dyDescent="0.25">
      <c r="B195" s="97" t="s">
        <v>490</v>
      </c>
      <c r="C195" s="112" t="s">
        <v>41</v>
      </c>
      <c r="D195" s="119" t="s">
        <v>435</v>
      </c>
      <c r="E195" s="39" t="s">
        <v>432</v>
      </c>
      <c r="F195" s="25">
        <v>109.29999999999998</v>
      </c>
      <c r="G195" s="25">
        <v>109.3</v>
      </c>
      <c r="H195" s="25">
        <v>109.3</v>
      </c>
      <c r="I195" s="14"/>
      <c r="J195" s="28" t="str">
        <f t="shared" si="41"/>
        <v xml:space="preserve"> </v>
      </c>
      <c r="K195" s="30" t="s">
        <v>844</v>
      </c>
      <c r="L195" s="36"/>
      <c r="M195" s="27"/>
      <c r="N195" s="30"/>
      <c r="O195" s="30"/>
      <c r="Q195" s="15"/>
      <c r="R195" s="15"/>
    </row>
    <row r="196" spans="2:18" x14ac:dyDescent="0.25">
      <c r="B196" s="98"/>
      <c r="C196" s="112"/>
      <c r="D196" s="119"/>
      <c r="E196" s="27" t="s">
        <v>992</v>
      </c>
      <c r="F196" s="29">
        <v>109.29999999999998</v>
      </c>
      <c r="G196" s="29">
        <v>109.3</v>
      </c>
      <c r="H196" s="29">
        <v>109.3</v>
      </c>
      <c r="I196" s="14"/>
      <c r="J196" s="28">
        <f t="shared" si="41"/>
        <v>109.29999999999998</v>
      </c>
      <c r="K196" s="30">
        <v>109.29999999999998</v>
      </c>
      <c r="L196" s="36"/>
      <c r="M196" s="27" t="s">
        <v>990</v>
      </c>
      <c r="N196" s="30">
        <v>88.65</v>
      </c>
      <c r="O196" s="30">
        <v>93.08</v>
      </c>
      <c r="Q196" s="90" t="s">
        <v>1097</v>
      </c>
      <c r="R196" s="86">
        <v>46001</v>
      </c>
    </row>
    <row r="197" spans="2:18" x14ac:dyDescent="0.25">
      <c r="B197" s="98"/>
      <c r="C197" s="112"/>
      <c r="D197" s="119"/>
      <c r="E197" s="27" t="s">
        <v>993</v>
      </c>
      <c r="F197" s="29">
        <v>109.29999999999998</v>
      </c>
      <c r="G197" s="29">
        <v>109.3</v>
      </c>
      <c r="H197" s="29">
        <v>109.3</v>
      </c>
      <c r="I197" s="14"/>
      <c r="J197" s="28">
        <f t="shared" si="41"/>
        <v>109.29999999999998</v>
      </c>
      <c r="K197" s="30">
        <v>109.29999999999998</v>
      </c>
      <c r="L197" s="36"/>
      <c r="M197" s="27" t="s">
        <v>991</v>
      </c>
      <c r="N197" s="30">
        <v>88.65</v>
      </c>
      <c r="O197" s="30">
        <v>93.08</v>
      </c>
      <c r="Q197" s="91"/>
      <c r="R197" s="87"/>
    </row>
    <row r="198" spans="2:18" x14ac:dyDescent="0.25">
      <c r="B198" s="97" t="s">
        <v>491</v>
      </c>
      <c r="C198" s="112" t="s">
        <v>42</v>
      </c>
      <c r="D198" s="119" t="s">
        <v>435</v>
      </c>
      <c r="E198" s="39" t="s">
        <v>432</v>
      </c>
      <c r="F198" s="25">
        <v>109.3</v>
      </c>
      <c r="G198" s="25">
        <v>109.3</v>
      </c>
      <c r="H198" s="25">
        <v>0</v>
      </c>
      <c r="I198" s="14"/>
      <c r="J198" s="28" t="str">
        <f t="shared" si="41"/>
        <v xml:space="preserve"> </v>
      </c>
      <c r="K198" s="30" t="s">
        <v>844</v>
      </c>
      <c r="L198" s="36"/>
      <c r="M198" s="27"/>
      <c r="N198" s="30"/>
      <c r="O198" s="30"/>
      <c r="Q198" s="15"/>
      <c r="R198" s="15"/>
    </row>
    <row r="199" spans="2:18" x14ac:dyDescent="0.25">
      <c r="B199" s="98"/>
      <c r="C199" s="112"/>
      <c r="D199" s="119"/>
      <c r="E199" s="27" t="s">
        <v>992</v>
      </c>
      <c r="F199" s="29">
        <v>109.3</v>
      </c>
      <c r="G199" s="29">
        <v>109.3</v>
      </c>
      <c r="H199" s="29">
        <v>0</v>
      </c>
      <c r="I199" s="14"/>
      <c r="J199" s="28">
        <f t="shared" si="41"/>
        <v>109.3</v>
      </c>
      <c r="K199" s="30">
        <v>109.3</v>
      </c>
      <c r="L199" s="36"/>
      <c r="M199" s="27" t="s">
        <v>990</v>
      </c>
      <c r="N199" s="30">
        <v>88.65</v>
      </c>
      <c r="O199" s="30">
        <v>93.08</v>
      </c>
      <c r="Q199" s="90" t="s">
        <v>1097</v>
      </c>
      <c r="R199" s="86">
        <v>46001</v>
      </c>
    </row>
    <row r="200" spans="2:18" x14ac:dyDescent="0.25">
      <c r="B200" s="98"/>
      <c r="C200" s="112"/>
      <c r="D200" s="119"/>
      <c r="E200" s="27" t="s">
        <v>993</v>
      </c>
      <c r="F200" s="29">
        <v>109.3</v>
      </c>
      <c r="G200" s="29">
        <v>109.3</v>
      </c>
      <c r="H200" s="29">
        <v>0</v>
      </c>
      <c r="I200" s="14"/>
      <c r="J200" s="28">
        <f t="shared" si="41"/>
        <v>109.3</v>
      </c>
      <c r="K200" s="30">
        <v>109.3</v>
      </c>
      <c r="L200" s="36"/>
      <c r="M200" s="27" t="s">
        <v>991</v>
      </c>
      <c r="N200" s="30">
        <v>88.65</v>
      </c>
      <c r="O200" s="30">
        <v>93.08</v>
      </c>
      <c r="Q200" s="91"/>
      <c r="R200" s="87"/>
    </row>
    <row r="201" spans="2:18" x14ac:dyDescent="0.25">
      <c r="B201" s="97" t="s">
        <v>492</v>
      </c>
      <c r="C201" s="112" t="s">
        <v>43</v>
      </c>
      <c r="D201" s="119" t="s">
        <v>435</v>
      </c>
      <c r="E201" s="39" t="s">
        <v>432</v>
      </c>
      <c r="F201" s="25">
        <v>109.29999999999998</v>
      </c>
      <c r="G201" s="25">
        <v>109.29999999999998</v>
      </c>
      <c r="H201" s="25">
        <v>0</v>
      </c>
      <c r="I201" s="14"/>
      <c r="J201" s="28" t="str">
        <f t="shared" si="41"/>
        <v xml:space="preserve"> </v>
      </c>
      <c r="K201" s="30" t="s">
        <v>844</v>
      </c>
      <c r="L201" s="36"/>
      <c r="M201" s="27"/>
      <c r="N201" s="30"/>
      <c r="O201" s="30"/>
      <c r="Q201" s="15"/>
      <c r="R201" s="15"/>
    </row>
    <row r="202" spans="2:18" x14ac:dyDescent="0.25">
      <c r="B202" s="98"/>
      <c r="C202" s="112"/>
      <c r="D202" s="119"/>
      <c r="E202" s="27" t="s">
        <v>992</v>
      </c>
      <c r="F202" s="29">
        <v>109.3</v>
      </c>
      <c r="G202" s="29">
        <v>109.29999999999998</v>
      </c>
      <c r="H202" s="29">
        <v>0</v>
      </c>
      <c r="I202" s="14"/>
      <c r="J202" s="28">
        <f t="shared" si="41"/>
        <v>109.3</v>
      </c>
      <c r="K202" s="30">
        <v>109.3</v>
      </c>
      <c r="L202" s="36"/>
      <c r="M202" s="27" t="s">
        <v>990</v>
      </c>
      <c r="N202" s="30">
        <v>88.65</v>
      </c>
      <c r="O202" s="30">
        <v>93.08</v>
      </c>
      <c r="Q202" s="90" t="s">
        <v>1097</v>
      </c>
      <c r="R202" s="86">
        <v>46001</v>
      </c>
    </row>
    <row r="203" spans="2:18" x14ac:dyDescent="0.25">
      <c r="B203" s="98"/>
      <c r="C203" s="112"/>
      <c r="D203" s="119"/>
      <c r="E203" s="27" t="s">
        <v>993</v>
      </c>
      <c r="F203" s="29">
        <v>109.3</v>
      </c>
      <c r="G203" s="29">
        <v>109.29999999999998</v>
      </c>
      <c r="H203" s="29">
        <v>0</v>
      </c>
      <c r="I203" s="14"/>
      <c r="J203" s="28">
        <f t="shared" si="41"/>
        <v>109.3</v>
      </c>
      <c r="K203" s="30">
        <v>109.3</v>
      </c>
      <c r="L203" s="36"/>
      <c r="M203" s="27" t="s">
        <v>991</v>
      </c>
      <c r="N203" s="30">
        <v>88.65</v>
      </c>
      <c r="O203" s="30">
        <v>93.08</v>
      </c>
      <c r="Q203" s="91"/>
      <c r="R203" s="87"/>
    </row>
    <row r="204" spans="2:18" x14ac:dyDescent="0.25">
      <c r="B204" s="97" t="s">
        <v>493</v>
      </c>
      <c r="C204" s="112" t="s">
        <v>44</v>
      </c>
      <c r="D204" s="119" t="s">
        <v>435</v>
      </c>
      <c r="E204" s="39" t="s">
        <v>432</v>
      </c>
      <c r="F204" s="25">
        <v>109.29999999999998</v>
      </c>
      <c r="G204" s="25">
        <v>109.3</v>
      </c>
      <c r="H204" s="25">
        <v>0</v>
      </c>
      <c r="I204" s="14"/>
      <c r="J204" s="28" t="str">
        <f t="shared" si="41"/>
        <v xml:space="preserve"> </v>
      </c>
      <c r="K204" s="30" t="s">
        <v>844</v>
      </c>
      <c r="L204" s="36"/>
      <c r="M204" s="27"/>
      <c r="N204" s="30"/>
      <c r="O204" s="30"/>
      <c r="Q204" s="15"/>
      <c r="R204" s="15"/>
    </row>
    <row r="205" spans="2:18" x14ac:dyDescent="0.25">
      <c r="B205" s="98"/>
      <c r="C205" s="112"/>
      <c r="D205" s="119"/>
      <c r="E205" s="27" t="s">
        <v>992</v>
      </c>
      <c r="F205" s="29">
        <v>109.29999999999998</v>
      </c>
      <c r="G205" s="29">
        <v>109.3</v>
      </c>
      <c r="H205" s="29">
        <v>0</v>
      </c>
      <c r="I205" s="14"/>
      <c r="J205" s="28">
        <f t="shared" si="41"/>
        <v>109.29999999999998</v>
      </c>
      <c r="K205" s="30">
        <v>109.29999999999998</v>
      </c>
      <c r="L205" s="36"/>
      <c r="M205" s="27" t="s">
        <v>990</v>
      </c>
      <c r="N205" s="30">
        <v>88.65</v>
      </c>
      <c r="O205" s="30">
        <v>93.08</v>
      </c>
      <c r="Q205" s="90" t="s">
        <v>1097</v>
      </c>
      <c r="R205" s="86">
        <v>46001</v>
      </c>
    </row>
    <row r="206" spans="2:18" x14ac:dyDescent="0.25">
      <c r="B206" s="98"/>
      <c r="C206" s="112"/>
      <c r="D206" s="119"/>
      <c r="E206" s="27" t="s">
        <v>993</v>
      </c>
      <c r="F206" s="29">
        <v>109.29999999999998</v>
      </c>
      <c r="G206" s="29">
        <v>109.3</v>
      </c>
      <c r="H206" s="29">
        <v>0</v>
      </c>
      <c r="I206" s="14"/>
      <c r="J206" s="28">
        <f t="shared" si="41"/>
        <v>109.29999999999998</v>
      </c>
      <c r="K206" s="30">
        <v>109.29999999999998</v>
      </c>
      <c r="L206" s="36"/>
      <c r="M206" s="27" t="s">
        <v>991</v>
      </c>
      <c r="N206" s="30">
        <v>88.65</v>
      </c>
      <c r="O206" s="30">
        <v>93.08</v>
      </c>
      <c r="Q206" s="91"/>
      <c r="R206" s="87"/>
    </row>
    <row r="207" spans="2:18" x14ac:dyDescent="0.25">
      <c r="B207" s="99">
        <v>18</v>
      </c>
      <c r="C207" s="113" t="s">
        <v>45</v>
      </c>
      <c r="D207" s="24"/>
      <c r="E207" s="34" t="s">
        <v>432</v>
      </c>
      <c r="F207" s="25">
        <v>77.305000000000007</v>
      </c>
      <c r="G207" s="25">
        <v>0</v>
      </c>
      <c r="H207" s="25">
        <v>0</v>
      </c>
      <c r="I207" s="14"/>
      <c r="J207" s="28" t="str">
        <f t="shared" si="41"/>
        <v xml:space="preserve"> </v>
      </c>
      <c r="K207" s="30" t="s">
        <v>844</v>
      </c>
      <c r="L207" s="36"/>
      <c r="M207" s="34" t="s">
        <v>432</v>
      </c>
      <c r="N207" s="30"/>
      <c r="O207" s="30"/>
      <c r="Q207" s="15"/>
      <c r="R207" s="15"/>
    </row>
    <row r="208" spans="2:18" x14ac:dyDescent="0.25">
      <c r="B208" s="99"/>
      <c r="C208" s="113"/>
      <c r="D208" s="24"/>
      <c r="E208" s="34" t="s">
        <v>992</v>
      </c>
      <c r="F208" s="25">
        <v>46.61</v>
      </c>
      <c r="G208" s="25">
        <v>0</v>
      </c>
      <c r="H208" s="25">
        <v>0</v>
      </c>
      <c r="I208" s="14"/>
      <c r="J208" s="28"/>
      <c r="K208" s="30"/>
      <c r="L208" s="36"/>
      <c r="M208" s="34" t="s">
        <v>433</v>
      </c>
      <c r="N208" s="30"/>
      <c r="O208" s="30"/>
      <c r="Q208" s="15"/>
      <c r="R208" s="15"/>
    </row>
    <row r="209" spans="2:18" x14ac:dyDescent="0.25">
      <c r="B209" s="99"/>
      <c r="C209" s="113"/>
      <c r="D209" s="24"/>
      <c r="E209" s="34" t="s">
        <v>993</v>
      </c>
      <c r="F209" s="25">
        <v>108</v>
      </c>
      <c r="G209" s="25">
        <v>0</v>
      </c>
      <c r="H209" s="25">
        <v>0</v>
      </c>
      <c r="I209" s="14"/>
      <c r="J209" s="28"/>
      <c r="K209" s="30"/>
      <c r="L209" s="36"/>
      <c r="M209" s="34" t="s">
        <v>434</v>
      </c>
      <c r="N209" s="30"/>
      <c r="O209" s="30"/>
      <c r="Q209" s="15"/>
      <c r="R209" s="15"/>
    </row>
    <row r="210" spans="2:18" x14ac:dyDescent="0.25">
      <c r="B210" s="97" t="s">
        <v>494</v>
      </c>
      <c r="C210" s="112" t="s">
        <v>46</v>
      </c>
      <c r="D210" s="119" t="s">
        <v>435</v>
      </c>
      <c r="E210" s="39" t="s">
        <v>432</v>
      </c>
      <c r="F210" s="25">
        <v>77.305000000000007</v>
      </c>
      <c r="G210" s="25">
        <v>0</v>
      </c>
      <c r="H210" s="25">
        <v>0</v>
      </c>
      <c r="I210" s="14"/>
      <c r="J210" s="28" t="str">
        <f>IF(E210=$J$7," ",F210)</f>
        <v xml:space="preserve"> </v>
      </c>
      <c r="K210" s="30" t="s">
        <v>844</v>
      </c>
      <c r="L210" s="36"/>
      <c r="M210" s="27"/>
      <c r="N210" s="30"/>
      <c r="O210" s="30"/>
      <c r="Q210" s="15"/>
      <c r="R210" s="15"/>
    </row>
    <row r="211" spans="2:18" x14ac:dyDescent="0.25">
      <c r="B211" s="98"/>
      <c r="C211" s="112"/>
      <c r="D211" s="119"/>
      <c r="E211" s="27" t="s">
        <v>992</v>
      </c>
      <c r="F211" s="29">
        <v>46.61</v>
      </c>
      <c r="G211" s="29">
        <v>0</v>
      </c>
      <c r="H211" s="29">
        <v>0</v>
      </c>
      <c r="I211" s="14"/>
      <c r="J211" s="28">
        <f>IF(E211=$J$7," ",F211)</f>
        <v>46.61</v>
      </c>
      <c r="K211" s="30">
        <v>46.61</v>
      </c>
      <c r="L211" s="36"/>
      <c r="M211" s="27" t="s">
        <v>990</v>
      </c>
      <c r="N211" s="30">
        <v>102.4</v>
      </c>
      <c r="O211" s="30">
        <v>102.4</v>
      </c>
      <c r="Q211" s="90" t="s">
        <v>1142</v>
      </c>
      <c r="R211" s="86">
        <v>45994</v>
      </c>
    </row>
    <row r="212" spans="2:18" x14ac:dyDescent="0.25">
      <c r="B212" s="98"/>
      <c r="C212" s="112"/>
      <c r="D212" s="119"/>
      <c r="E212" s="27" t="s">
        <v>993</v>
      </c>
      <c r="F212" s="29">
        <v>108</v>
      </c>
      <c r="G212" s="29">
        <v>0</v>
      </c>
      <c r="H212" s="29">
        <v>0</v>
      </c>
      <c r="I212" s="14"/>
      <c r="J212" s="28">
        <f>IF(E212=$J$7," ",F212)</f>
        <v>108</v>
      </c>
      <c r="K212" s="30">
        <v>108</v>
      </c>
      <c r="L212" s="36"/>
      <c r="M212" s="27" t="s">
        <v>991</v>
      </c>
      <c r="N212" s="30">
        <v>102.4</v>
      </c>
      <c r="O212" s="30">
        <v>102.4</v>
      </c>
      <c r="Q212" s="91"/>
      <c r="R212" s="87"/>
    </row>
    <row r="213" spans="2:18" hidden="1" x14ac:dyDescent="0.25">
      <c r="B213" s="99">
        <v>19</v>
      </c>
      <c r="C213" s="113" t="s">
        <v>47</v>
      </c>
      <c r="D213" s="24"/>
      <c r="E213" s="34" t="s">
        <v>432</v>
      </c>
      <c r="F213" s="25">
        <v>54.189614054656872</v>
      </c>
      <c r="G213" s="25">
        <v>70.00643235071756</v>
      </c>
      <c r="H213" s="25">
        <v>50.457726942629151</v>
      </c>
      <c r="I213" s="14"/>
      <c r="J213" s="28" t="str">
        <f>IF(E213=$J$7," ",F213)</f>
        <v xml:space="preserve"> </v>
      </c>
      <c r="K213" s="30" t="s">
        <v>844</v>
      </c>
      <c r="L213" s="36"/>
      <c r="M213" s="34" t="s">
        <v>432</v>
      </c>
      <c r="N213" s="30"/>
      <c r="O213" s="30"/>
      <c r="Q213" s="15"/>
      <c r="R213" s="15"/>
    </row>
    <row r="214" spans="2:18" hidden="1" x14ac:dyDescent="0.25">
      <c r="B214" s="99"/>
      <c r="C214" s="113"/>
      <c r="D214" s="24"/>
      <c r="E214" s="34" t="s">
        <v>992</v>
      </c>
      <c r="F214" s="25">
        <v>54.155989960959154</v>
      </c>
      <c r="G214" s="25">
        <v>69.930241874527084</v>
      </c>
      <c r="H214" s="25">
        <v>50.431583151779471</v>
      </c>
      <c r="I214" s="14"/>
      <c r="J214" s="28"/>
      <c r="K214" s="30"/>
      <c r="L214" s="36"/>
      <c r="M214" s="34" t="s">
        <v>433</v>
      </c>
      <c r="N214" s="30"/>
      <c r="O214" s="30"/>
      <c r="Q214" s="15"/>
      <c r="R214" s="15"/>
    </row>
    <row r="215" spans="2:18" hidden="1" x14ac:dyDescent="0.25">
      <c r="B215" s="99"/>
      <c r="C215" s="113"/>
      <c r="D215" s="24"/>
      <c r="E215" s="34" t="s">
        <v>993</v>
      </c>
      <c r="F215" s="25">
        <v>54.223238148354582</v>
      </c>
      <c r="G215" s="25">
        <v>70.082622826908036</v>
      </c>
      <c r="H215" s="25">
        <v>50.483870733478824</v>
      </c>
      <c r="I215" s="14"/>
      <c r="J215" s="28"/>
      <c r="K215" s="30"/>
      <c r="L215" s="36"/>
      <c r="M215" s="34" t="s">
        <v>434</v>
      </c>
      <c r="N215" s="30"/>
      <c r="O215" s="30"/>
      <c r="Q215" s="15"/>
      <c r="R215" s="15"/>
    </row>
    <row r="216" spans="2:18" hidden="1" x14ac:dyDescent="0.25">
      <c r="B216" s="97" t="s">
        <v>495</v>
      </c>
      <c r="C216" s="112" t="s">
        <v>46</v>
      </c>
      <c r="D216" s="119" t="s">
        <v>435</v>
      </c>
      <c r="E216" s="39" t="s">
        <v>432</v>
      </c>
      <c r="F216" s="25">
        <v>36.979999999999997</v>
      </c>
      <c r="G216" s="25">
        <v>36.979999999999997</v>
      </c>
      <c r="H216" s="25">
        <v>36.979999999999997</v>
      </c>
      <c r="I216" s="14"/>
      <c r="J216" s="28" t="str">
        <f t="shared" ref="J216:J225" si="42">IF(E216=$J$7," ",F216)</f>
        <v xml:space="preserve"> </v>
      </c>
      <c r="K216" s="30" t="s">
        <v>844</v>
      </c>
      <c r="L216" s="36"/>
      <c r="M216" s="27"/>
      <c r="N216" s="30"/>
      <c r="O216" s="30"/>
      <c r="Q216" s="15"/>
      <c r="R216" s="15"/>
    </row>
    <row r="217" spans="2:18" hidden="1" x14ac:dyDescent="0.25">
      <c r="B217" s="98"/>
      <c r="C217" s="112"/>
      <c r="D217" s="119"/>
      <c r="E217" s="27" t="s">
        <v>992</v>
      </c>
      <c r="F217" s="29">
        <v>36.979999999999997</v>
      </c>
      <c r="G217" s="29">
        <v>36.979999999999997</v>
      </c>
      <c r="H217" s="29">
        <v>36.979999999999997</v>
      </c>
      <c r="I217" s="14"/>
      <c r="J217" s="28">
        <f t="shared" si="42"/>
        <v>36.979999999999997</v>
      </c>
      <c r="K217" s="30">
        <v>36.979999999999997</v>
      </c>
      <c r="L217" s="36"/>
      <c r="M217" s="27" t="s">
        <v>990</v>
      </c>
      <c r="N217" s="30" t="s">
        <v>840</v>
      </c>
      <c r="O217" s="30" t="s">
        <v>840</v>
      </c>
      <c r="Q217" s="70"/>
      <c r="R217" s="65"/>
    </row>
    <row r="218" spans="2:18" hidden="1" x14ac:dyDescent="0.25">
      <c r="B218" s="98"/>
      <c r="C218" s="112"/>
      <c r="D218" s="119"/>
      <c r="E218" s="27" t="s">
        <v>993</v>
      </c>
      <c r="F218" s="29">
        <v>36.979999999999997</v>
      </c>
      <c r="G218" s="29">
        <v>36.979999999999997</v>
      </c>
      <c r="H218" s="29">
        <v>36.979999999999997</v>
      </c>
      <c r="I218" s="14"/>
      <c r="J218" s="28">
        <f t="shared" si="42"/>
        <v>36.979999999999997</v>
      </c>
      <c r="K218" s="30">
        <v>36.979999999999997</v>
      </c>
      <c r="L218" s="36"/>
      <c r="M218" s="27" t="s">
        <v>991</v>
      </c>
      <c r="N218" s="30" t="s">
        <v>840</v>
      </c>
      <c r="O218" s="30" t="s">
        <v>840</v>
      </c>
      <c r="Q218" s="15"/>
      <c r="R218" s="15"/>
    </row>
    <row r="219" spans="2:18" hidden="1" x14ac:dyDescent="0.25">
      <c r="B219" s="97" t="s">
        <v>496</v>
      </c>
      <c r="C219" s="112" t="s">
        <v>46</v>
      </c>
      <c r="D219" s="119" t="s">
        <v>435</v>
      </c>
      <c r="E219" s="39" t="s">
        <v>432</v>
      </c>
      <c r="F219" s="25">
        <v>53.77</v>
      </c>
      <c r="G219" s="25">
        <v>53.770000000000017</v>
      </c>
      <c r="H219" s="25">
        <v>53.77</v>
      </c>
      <c r="I219" s="14"/>
      <c r="J219" s="28" t="str">
        <f t="shared" si="42"/>
        <v xml:space="preserve"> </v>
      </c>
      <c r="K219" s="30" t="s">
        <v>844</v>
      </c>
      <c r="L219" s="36"/>
      <c r="M219" s="27"/>
      <c r="N219" s="30"/>
      <c r="O219" s="30"/>
      <c r="Q219" s="15"/>
      <c r="R219" s="15"/>
    </row>
    <row r="220" spans="2:18" hidden="1" x14ac:dyDescent="0.25">
      <c r="B220" s="98"/>
      <c r="C220" s="112"/>
      <c r="D220" s="119"/>
      <c r="E220" s="27" t="s">
        <v>992</v>
      </c>
      <c r="F220" s="29">
        <v>53.77</v>
      </c>
      <c r="G220" s="29">
        <v>53.77000000000001</v>
      </c>
      <c r="H220" s="29">
        <v>53.77</v>
      </c>
      <c r="I220" s="14"/>
      <c r="J220" s="28">
        <f t="shared" si="42"/>
        <v>53.77</v>
      </c>
      <c r="K220" s="30">
        <v>53.77</v>
      </c>
      <c r="L220" s="36"/>
      <c r="M220" s="27" t="s">
        <v>990</v>
      </c>
      <c r="N220" s="30" t="s">
        <v>840</v>
      </c>
      <c r="O220" s="30" t="s">
        <v>840</v>
      </c>
      <c r="Q220" s="70"/>
      <c r="R220" s="15"/>
    </row>
    <row r="221" spans="2:18" hidden="1" x14ac:dyDescent="0.25">
      <c r="B221" s="98"/>
      <c r="C221" s="112"/>
      <c r="D221" s="119"/>
      <c r="E221" s="27" t="s">
        <v>993</v>
      </c>
      <c r="F221" s="29">
        <v>53.77</v>
      </c>
      <c r="G221" s="29">
        <v>53.77000000000001</v>
      </c>
      <c r="H221" s="29">
        <v>53.77</v>
      </c>
      <c r="I221" s="14"/>
      <c r="J221" s="28">
        <f t="shared" si="42"/>
        <v>53.77</v>
      </c>
      <c r="K221" s="30">
        <v>53.77</v>
      </c>
      <c r="L221" s="36"/>
      <c r="M221" s="27" t="s">
        <v>991</v>
      </c>
      <c r="N221" s="30" t="s">
        <v>840</v>
      </c>
      <c r="O221" s="30" t="s">
        <v>840</v>
      </c>
      <c r="Q221" s="15"/>
      <c r="R221" s="15"/>
    </row>
    <row r="222" spans="2:18" hidden="1" x14ac:dyDescent="0.25">
      <c r="B222" s="97" t="s">
        <v>497</v>
      </c>
      <c r="C222" s="112" t="s">
        <v>46</v>
      </c>
      <c r="D222" s="119" t="s">
        <v>435</v>
      </c>
      <c r="E222" s="39" t="s">
        <v>432</v>
      </c>
      <c r="F222" s="25">
        <v>83.339999999999989</v>
      </c>
      <c r="G222" s="25">
        <v>83.34</v>
      </c>
      <c r="H222" s="25">
        <v>83.339999999999989</v>
      </c>
      <c r="I222" s="14"/>
      <c r="J222" s="28" t="str">
        <f t="shared" si="42"/>
        <v xml:space="preserve"> </v>
      </c>
      <c r="K222" s="30" t="s">
        <v>844</v>
      </c>
      <c r="L222" s="36"/>
      <c r="M222" s="27"/>
      <c r="N222" s="30"/>
      <c r="O222" s="30"/>
      <c r="Q222" s="15"/>
      <c r="R222" s="15"/>
    </row>
    <row r="223" spans="2:18" hidden="1" x14ac:dyDescent="0.25">
      <c r="B223" s="98"/>
      <c r="C223" s="112"/>
      <c r="D223" s="119"/>
      <c r="E223" s="27" t="s">
        <v>992</v>
      </c>
      <c r="F223" s="29">
        <v>83.22</v>
      </c>
      <c r="G223" s="29">
        <v>83.22</v>
      </c>
      <c r="H223" s="29">
        <v>83.22</v>
      </c>
      <c r="I223" s="14"/>
      <c r="J223" s="28">
        <f t="shared" si="42"/>
        <v>83.22</v>
      </c>
      <c r="K223" s="30">
        <v>83.22</v>
      </c>
      <c r="L223" s="36"/>
      <c r="M223" s="27" t="s">
        <v>990</v>
      </c>
      <c r="N223" s="30" t="s">
        <v>840</v>
      </c>
      <c r="O223" s="30" t="s">
        <v>840</v>
      </c>
      <c r="Q223" s="70"/>
      <c r="R223" s="15"/>
    </row>
    <row r="224" spans="2:18" hidden="1" x14ac:dyDescent="0.25">
      <c r="B224" s="98"/>
      <c r="C224" s="112"/>
      <c r="D224" s="119"/>
      <c r="E224" s="27" t="s">
        <v>993</v>
      </c>
      <c r="F224" s="29">
        <v>83.46</v>
      </c>
      <c r="G224" s="29">
        <v>83.46</v>
      </c>
      <c r="H224" s="29">
        <v>83.46</v>
      </c>
      <c r="I224" s="14"/>
      <c r="J224" s="28">
        <f t="shared" si="42"/>
        <v>83.46</v>
      </c>
      <c r="K224" s="30">
        <v>83.46</v>
      </c>
      <c r="L224" s="36"/>
      <c r="M224" s="27" t="s">
        <v>991</v>
      </c>
      <c r="N224" s="30" t="s">
        <v>840</v>
      </c>
      <c r="O224" s="30" t="s">
        <v>840</v>
      </c>
      <c r="Q224" s="15"/>
      <c r="R224" s="15"/>
    </row>
    <row r="225" spans="2:18" x14ac:dyDescent="0.25">
      <c r="B225" s="99">
        <v>20</v>
      </c>
      <c r="C225" s="113" t="s">
        <v>48</v>
      </c>
      <c r="D225" s="24"/>
      <c r="E225" s="34" t="s">
        <v>432</v>
      </c>
      <c r="F225" s="25">
        <v>63.43</v>
      </c>
      <c r="G225" s="25">
        <v>63.43</v>
      </c>
      <c r="H225" s="25">
        <v>63.43</v>
      </c>
      <c r="I225" s="14"/>
      <c r="J225" s="28" t="str">
        <f t="shared" si="42"/>
        <v xml:space="preserve"> </v>
      </c>
      <c r="K225" s="30" t="s">
        <v>844</v>
      </c>
      <c r="L225" s="36"/>
      <c r="M225" s="34" t="s">
        <v>432</v>
      </c>
      <c r="N225" s="30"/>
      <c r="O225" s="30"/>
      <c r="Q225" s="15"/>
      <c r="R225" s="15"/>
    </row>
    <row r="226" spans="2:18" x14ac:dyDescent="0.25">
      <c r="B226" s="99"/>
      <c r="C226" s="113"/>
      <c r="D226" s="24"/>
      <c r="E226" s="34" t="s">
        <v>992</v>
      </c>
      <c r="F226" s="25">
        <v>63.43</v>
      </c>
      <c r="G226" s="25">
        <v>63.43</v>
      </c>
      <c r="H226" s="25">
        <v>63.43</v>
      </c>
      <c r="I226" s="14"/>
      <c r="J226" s="28"/>
      <c r="K226" s="30"/>
      <c r="L226" s="36"/>
      <c r="M226" s="34" t="s">
        <v>433</v>
      </c>
      <c r="N226" s="30"/>
      <c r="O226" s="30"/>
      <c r="Q226" s="15"/>
      <c r="R226" s="15"/>
    </row>
    <row r="227" spans="2:18" x14ac:dyDescent="0.25">
      <c r="B227" s="99"/>
      <c r="C227" s="113"/>
      <c r="D227" s="24"/>
      <c r="E227" s="34" t="s">
        <v>993</v>
      </c>
      <c r="F227" s="25">
        <v>63.43</v>
      </c>
      <c r="G227" s="25">
        <v>63.43</v>
      </c>
      <c r="H227" s="25">
        <v>63.43</v>
      </c>
      <c r="I227" s="14"/>
      <c r="J227" s="28"/>
      <c r="K227" s="30"/>
      <c r="L227" s="36"/>
      <c r="M227" s="34" t="s">
        <v>434</v>
      </c>
      <c r="N227" s="30"/>
      <c r="O227" s="30"/>
      <c r="Q227" s="15"/>
      <c r="R227" s="15"/>
    </row>
    <row r="228" spans="2:18" x14ac:dyDescent="0.25">
      <c r="B228" s="97" t="s">
        <v>498</v>
      </c>
      <c r="C228" s="112" t="s">
        <v>49</v>
      </c>
      <c r="D228" s="119" t="s">
        <v>435</v>
      </c>
      <c r="E228" s="39" t="s">
        <v>432</v>
      </c>
      <c r="F228" s="25">
        <v>63.43</v>
      </c>
      <c r="G228" s="25">
        <v>63.43</v>
      </c>
      <c r="H228" s="25">
        <v>63.43</v>
      </c>
      <c r="I228" s="14"/>
      <c r="J228" s="28" t="str">
        <f>IF(E228=$J$7," ",F228)</f>
        <v xml:space="preserve"> </v>
      </c>
      <c r="K228" s="30" t="s">
        <v>844</v>
      </c>
      <c r="L228" s="36"/>
      <c r="M228" s="27"/>
      <c r="N228" s="30"/>
      <c r="O228" s="30"/>
      <c r="Q228" s="15"/>
      <c r="R228" s="15"/>
    </row>
    <row r="229" spans="2:18" x14ac:dyDescent="0.25">
      <c r="B229" s="98"/>
      <c r="C229" s="112"/>
      <c r="D229" s="119"/>
      <c r="E229" s="27" t="s">
        <v>992</v>
      </c>
      <c r="F229" s="29">
        <v>63.43</v>
      </c>
      <c r="G229" s="29">
        <v>63.43</v>
      </c>
      <c r="H229" s="29">
        <v>63.43</v>
      </c>
      <c r="I229" s="14"/>
      <c r="J229" s="28">
        <f>IF(E229=$J$7," ",F229)</f>
        <v>63.43</v>
      </c>
      <c r="K229" s="30">
        <v>63.43</v>
      </c>
      <c r="L229" s="36"/>
      <c r="M229" s="27" t="s">
        <v>990</v>
      </c>
      <c r="N229" s="30">
        <f>J230</f>
        <v>63.43</v>
      </c>
      <c r="O229" s="30">
        <f t="shared" ref="O229" si="43">K230</f>
        <v>63.43</v>
      </c>
      <c r="Q229" s="90" t="s">
        <v>1040</v>
      </c>
      <c r="R229" s="86">
        <v>46001</v>
      </c>
    </row>
    <row r="230" spans="2:18" x14ac:dyDescent="0.25">
      <c r="B230" s="98"/>
      <c r="C230" s="112"/>
      <c r="D230" s="119"/>
      <c r="E230" s="27" t="s">
        <v>993</v>
      </c>
      <c r="F230" s="29">
        <v>63.43</v>
      </c>
      <c r="G230" s="29">
        <v>63.43</v>
      </c>
      <c r="H230" s="29">
        <v>63.43</v>
      </c>
      <c r="I230" s="14"/>
      <c r="J230" s="28">
        <f>IF(E230=$J$7," ",F230)</f>
        <v>63.43</v>
      </c>
      <c r="K230" s="30">
        <v>63.43</v>
      </c>
      <c r="L230" s="36"/>
      <c r="M230" s="27" t="s">
        <v>991</v>
      </c>
      <c r="N230" s="30">
        <f>N229</f>
        <v>63.43</v>
      </c>
      <c r="O230" s="30">
        <f>O229</f>
        <v>63.43</v>
      </c>
      <c r="Q230" s="91"/>
      <c r="R230" s="87"/>
    </row>
    <row r="231" spans="2:18" x14ac:dyDescent="0.25">
      <c r="B231" s="99">
        <v>21</v>
      </c>
      <c r="C231" s="113" t="s">
        <v>50</v>
      </c>
      <c r="D231" s="24"/>
      <c r="E231" s="34" t="s">
        <v>432</v>
      </c>
      <c r="F231" s="25">
        <v>90.015000000000015</v>
      </c>
      <c r="G231" s="25">
        <v>90.015000000000001</v>
      </c>
      <c r="H231" s="25">
        <v>90.015000000000001</v>
      </c>
      <c r="I231" s="14"/>
      <c r="J231" s="28" t="str">
        <f>IF(E231=$J$7," ",F231)</f>
        <v xml:space="preserve"> </v>
      </c>
      <c r="K231" s="30"/>
      <c r="L231" s="36"/>
      <c r="M231" s="34" t="s">
        <v>432</v>
      </c>
      <c r="N231" s="30"/>
      <c r="O231" s="30"/>
      <c r="Q231" s="15"/>
      <c r="R231" s="15"/>
    </row>
    <row r="232" spans="2:18" x14ac:dyDescent="0.25">
      <c r="B232" s="99"/>
      <c r="C232" s="113"/>
      <c r="D232" s="24"/>
      <c r="E232" s="34" t="s">
        <v>992</v>
      </c>
      <c r="F232" s="25">
        <v>83.69</v>
      </c>
      <c r="G232" s="25">
        <v>83.69</v>
      </c>
      <c r="H232" s="25">
        <v>83.69</v>
      </c>
      <c r="I232" s="14"/>
      <c r="J232" s="28"/>
      <c r="K232" s="30"/>
      <c r="L232" s="36"/>
      <c r="M232" s="34" t="s">
        <v>433</v>
      </c>
      <c r="N232" s="30"/>
      <c r="O232" s="30"/>
      <c r="Q232" s="15"/>
      <c r="R232" s="15"/>
    </row>
    <row r="233" spans="2:18" x14ac:dyDescent="0.25">
      <c r="B233" s="99"/>
      <c r="C233" s="113"/>
      <c r="D233" s="24"/>
      <c r="E233" s="34" t="s">
        <v>993</v>
      </c>
      <c r="F233" s="25">
        <v>96.34</v>
      </c>
      <c r="G233" s="25">
        <v>96.34</v>
      </c>
      <c r="H233" s="25">
        <v>96.34</v>
      </c>
      <c r="I233" s="14"/>
      <c r="J233" s="28"/>
      <c r="K233" s="30"/>
      <c r="L233" s="36"/>
      <c r="M233" s="34" t="s">
        <v>434</v>
      </c>
      <c r="N233" s="30"/>
      <c r="O233" s="30"/>
      <c r="Q233" s="15"/>
      <c r="R233" s="15"/>
    </row>
    <row r="234" spans="2:18" x14ac:dyDescent="0.25">
      <c r="B234" s="97" t="s">
        <v>499</v>
      </c>
      <c r="C234" s="112" t="s">
        <v>49</v>
      </c>
      <c r="D234" s="119" t="s">
        <v>435</v>
      </c>
      <c r="E234" s="39" t="s">
        <v>432</v>
      </c>
      <c r="F234" s="25">
        <v>90.015000000000015</v>
      </c>
      <c r="G234" s="25">
        <v>90.015000000000001</v>
      </c>
      <c r="H234" s="25">
        <v>90.015000000000001</v>
      </c>
      <c r="I234" s="14"/>
      <c r="J234" s="28" t="str">
        <f>IF(E234=$J$7," ",F234)</f>
        <v xml:space="preserve"> </v>
      </c>
      <c r="K234" s="30"/>
      <c r="L234" s="36"/>
      <c r="M234" s="27"/>
      <c r="N234" s="30"/>
      <c r="O234" s="30"/>
      <c r="Q234" s="15"/>
      <c r="R234" s="15"/>
    </row>
    <row r="235" spans="2:18" x14ac:dyDescent="0.25">
      <c r="B235" s="98"/>
      <c r="C235" s="112"/>
      <c r="D235" s="119"/>
      <c r="E235" s="27" t="s">
        <v>992</v>
      </c>
      <c r="F235" s="29">
        <v>83.69</v>
      </c>
      <c r="G235" s="29">
        <v>83.69</v>
      </c>
      <c r="H235" s="29">
        <v>83.69</v>
      </c>
      <c r="I235" s="14"/>
      <c r="J235" s="28">
        <f>IF(E235=$J$7," ",F235)</f>
        <v>83.69</v>
      </c>
      <c r="K235" s="30">
        <f>J235*1.2</f>
        <v>100.428</v>
      </c>
      <c r="L235" s="36"/>
      <c r="M235" s="27" t="s">
        <v>990</v>
      </c>
      <c r="N235" s="30">
        <f t="shared" ref="N235" si="44">J236</f>
        <v>96.34</v>
      </c>
      <c r="O235" s="30">
        <v>117.53</v>
      </c>
      <c r="Q235" s="90" t="s">
        <v>1041</v>
      </c>
      <c r="R235" s="86">
        <v>46008</v>
      </c>
    </row>
    <row r="236" spans="2:18" x14ac:dyDescent="0.25">
      <c r="B236" s="98"/>
      <c r="C236" s="112"/>
      <c r="D236" s="119"/>
      <c r="E236" s="27" t="s">
        <v>993</v>
      </c>
      <c r="F236" s="29">
        <v>96.34</v>
      </c>
      <c r="G236" s="29">
        <v>96.34</v>
      </c>
      <c r="H236" s="29">
        <v>96.34</v>
      </c>
      <c r="I236" s="14"/>
      <c r="J236" s="28">
        <f>IF(E236=$J$7," ",F236)</f>
        <v>96.34</v>
      </c>
      <c r="K236" s="30">
        <f>J236*1.2</f>
        <v>115.608</v>
      </c>
      <c r="L236" s="36"/>
      <c r="M236" s="27" t="s">
        <v>991</v>
      </c>
      <c r="N236" s="30">
        <v>105.01</v>
      </c>
      <c r="O236" s="30">
        <v>128.11000000000001</v>
      </c>
      <c r="Q236" s="91"/>
      <c r="R236" s="87"/>
    </row>
    <row r="237" spans="2:18" x14ac:dyDescent="0.25">
      <c r="B237" s="99">
        <v>22</v>
      </c>
      <c r="C237" s="113" t="s">
        <v>51</v>
      </c>
      <c r="D237" s="24"/>
      <c r="E237" s="34" t="s">
        <v>432</v>
      </c>
      <c r="F237" s="25">
        <v>69.352135231316737</v>
      </c>
      <c r="G237" s="25">
        <v>59.45</v>
      </c>
      <c r="H237" s="25">
        <v>59.45</v>
      </c>
      <c r="I237" s="14"/>
      <c r="J237" s="28" t="str">
        <f>IF(E237=$J$7," ",F237)</f>
        <v xml:space="preserve"> </v>
      </c>
      <c r="K237" s="30"/>
      <c r="L237" s="36"/>
      <c r="M237" s="34" t="s">
        <v>432</v>
      </c>
      <c r="N237" s="30"/>
      <c r="O237" s="30"/>
      <c r="Q237" s="15"/>
      <c r="R237" s="15"/>
    </row>
    <row r="238" spans="2:18" x14ac:dyDescent="0.25">
      <c r="B238" s="99"/>
      <c r="C238" s="113"/>
      <c r="D238" s="24"/>
      <c r="E238" s="34" t="s">
        <v>992</v>
      </c>
      <c r="F238" s="25">
        <v>68.22153024911033</v>
      </c>
      <c r="G238" s="25">
        <v>59.45</v>
      </c>
      <c r="H238" s="25">
        <v>59.45</v>
      </c>
      <c r="I238" s="14"/>
      <c r="J238" s="28"/>
      <c r="K238" s="30"/>
      <c r="L238" s="36"/>
      <c r="M238" s="34" t="s">
        <v>433</v>
      </c>
      <c r="N238" s="30"/>
      <c r="O238" s="30"/>
      <c r="Q238" s="15"/>
      <c r="R238" s="15"/>
    </row>
    <row r="239" spans="2:18" x14ac:dyDescent="0.25">
      <c r="B239" s="99"/>
      <c r="C239" s="113"/>
      <c r="D239" s="24"/>
      <c r="E239" s="34" t="s">
        <v>993</v>
      </c>
      <c r="F239" s="25">
        <v>70.482740213523144</v>
      </c>
      <c r="G239" s="25">
        <v>59.45</v>
      </c>
      <c r="H239" s="25">
        <v>59.45</v>
      </c>
      <c r="I239" s="14"/>
      <c r="J239" s="28"/>
      <c r="K239" s="30"/>
      <c r="L239" s="36"/>
      <c r="M239" s="34" t="s">
        <v>434</v>
      </c>
      <c r="N239" s="30"/>
      <c r="O239" s="30"/>
      <c r="Q239" s="15"/>
      <c r="R239" s="15"/>
    </row>
    <row r="240" spans="2:18" x14ac:dyDescent="0.25">
      <c r="B240" s="97" t="s">
        <v>500</v>
      </c>
      <c r="C240" s="112" t="s">
        <v>52</v>
      </c>
      <c r="D240" s="119" t="s">
        <v>435</v>
      </c>
      <c r="E240" s="39" t="s">
        <v>432</v>
      </c>
      <c r="F240" s="25">
        <v>59.45</v>
      </c>
      <c r="G240" s="25">
        <v>59.45</v>
      </c>
      <c r="H240" s="25">
        <v>59.45</v>
      </c>
      <c r="I240" s="14"/>
      <c r="J240" s="28" t="str">
        <f t="shared" ref="J240:J246" si="45">IF(E240=$J$7," ",F240)</f>
        <v xml:space="preserve"> </v>
      </c>
      <c r="K240" s="30"/>
      <c r="L240" s="36"/>
      <c r="M240" s="27"/>
      <c r="N240" s="30"/>
      <c r="O240" s="30"/>
      <c r="Q240" s="15"/>
      <c r="R240" s="15"/>
    </row>
    <row r="241" spans="2:18" x14ac:dyDescent="0.25">
      <c r="B241" s="98"/>
      <c r="C241" s="112"/>
      <c r="D241" s="119"/>
      <c r="E241" s="27" t="s">
        <v>992</v>
      </c>
      <c r="F241" s="29">
        <v>59.45</v>
      </c>
      <c r="G241" s="29">
        <v>59.45</v>
      </c>
      <c r="H241" s="29">
        <v>59.45</v>
      </c>
      <c r="I241" s="14"/>
      <c r="J241" s="28">
        <f t="shared" si="45"/>
        <v>59.45</v>
      </c>
      <c r="K241" s="30">
        <v>59.45</v>
      </c>
      <c r="L241" s="36"/>
      <c r="M241" s="27" t="s">
        <v>990</v>
      </c>
      <c r="N241" s="30">
        <f t="shared" ref="N241" si="46">J242</f>
        <v>59.45</v>
      </c>
      <c r="O241" s="30">
        <f t="shared" ref="O241" si="47">K242</f>
        <v>59.45</v>
      </c>
      <c r="Q241" s="90" t="s">
        <v>1095</v>
      </c>
      <c r="R241" s="86">
        <v>45994</v>
      </c>
    </row>
    <row r="242" spans="2:18" x14ac:dyDescent="0.25">
      <c r="B242" s="98"/>
      <c r="C242" s="112"/>
      <c r="D242" s="119"/>
      <c r="E242" s="27" t="s">
        <v>993</v>
      </c>
      <c r="F242" s="29">
        <v>59.45</v>
      </c>
      <c r="G242" s="29">
        <v>59.45</v>
      </c>
      <c r="H242" s="29">
        <v>59.45</v>
      </c>
      <c r="I242" s="14"/>
      <c r="J242" s="28">
        <f t="shared" si="45"/>
        <v>59.45</v>
      </c>
      <c r="K242" s="30">
        <v>59.45</v>
      </c>
      <c r="L242" s="36"/>
      <c r="M242" s="27" t="s">
        <v>991</v>
      </c>
      <c r="N242" s="30">
        <v>65.819999999999993</v>
      </c>
      <c r="O242" s="30">
        <v>65.819999999999993</v>
      </c>
      <c r="Q242" s="91"/>
      <c r="R242" s="87"/>
    </row>
    <row r="243" spans="2:18" x14ac:dyDescent="0.25">
      <c r="B243" s="97" t="s">
        <v>501</v>
      </c>
      <c r="C243" s="112" t="s">
        <v>52</v>
      </c>
      <c r="D243" s="119" t="s">
        <v>435</v>
      </c>
      <c r="E243" s="39" t="s">
        <v>432</v>
      </c>
      <c r="F243" s="25">
        <v>105.82500000000002</v>
      </c>
      <c r="G243" s="25">
        <v>0</v>
      </c>
      <c r="H243" s="25">
        <v>0</v>
      </c>
      <c r="I243" s="14"/>
      <c r="J243" s="28" t="str">
        <f t="shared" si="45"/>
        <v xml:space="preserve"> </v>
      </c>
      <c r="K243" s="30" t="s">
        <v>844</v>
      </c>
      <c r="L243" s="36"/>
      <c r="M243" s="27"/>
      <c r="N243" s="30"/>
      <c r="O243" s="30"/>
      <c r="Q243" s="15"/>
      <c r="R243" s="15"/>
    </row>
    <row r="244" spans="2:18" x14ac:dyDescent="0.25">
      <c r="B244" s="98"/>
      <c r="C244" s="112"/>
      <c r="D244" s="119"/>
      <c r="E244" s="27" t="s">
        <v>992</v>
      </c>
      <c r="F244" s="29">
        <v>100.53</v>
      </c>
      <c r="G244" s="29">
        <v>0</v>
      </c>
      <c r="H244" s="29">
        <v>0</v>
      </c>
      <c r="I244" s="14"/>
      <c r="J244" s="28">
        <f t="shared" si="45"/>
        <v>100.53</v>
      </c>
      <c r="K244" s="30">
        <v>100.53</v>
      </c>
      <c r="L244" s="36"/>
      <c r="M244" s="27" t="s">
        <v>990</v>
      </c>
      <c r="N244" s="30">
        <f t="shared" ref="N244" si="48">J245</f>
        <v>111.12</v>
      </c>
      <c r="O244" s="30">
        <f t="shared" ref="O244" si="49">K245</f>
        <v>111.12</v>
      </c>
      <c r="Q244" s="90" t="s">
        <v>1096</v>
      </c>
      <c r="R244" s="86">
        <v>45994</v>
      </c>
    </row>
    <row r="245" spans="2:18" x14ac:dyDescent="0.25">
      <c r="B245" s="98"/>
      <c r="C245" s="112"/>
      <c r="D245" s="119"/>
      <c r="E245" s="27" t="s">
        <v>993</v>
      </c>
      <c r="F245" s="29">
        <v>111.12</v>
      </c>
      <c r="G245" s="29">
        <v>0</v>
      </c>
      <c r="H245" s="29">
        <v>0</v>
      </c>
      <c r="I245" s="14"/>
      <c r="J245" s="28">
        <f t="shared" si="45"/>
        <v>111.12</v>
      </c>
      <c r="K245" s="30">
        <v>111.12</v>
      </c>
      <c r="L245" s="36"/>
      <c r="M245" s="27" t="s">
        <v>991</v>
      </c>
      <c r="N245" s="30">
        <v>117.59</v>
      </c>
      <c r="O245" s="30">
        <v>117.59</v>
      </c>
      <c r="Q245" s="91"/>
      <c r="R245" s="87"/>
    </row>
    <row r="246" spans="2:18" x14ac:dyDescent="0.25">
      <c r="B246" s="99">
        <v>23</v>
      </c>
      <c r="C246" s="113" t="s">
        <v>53</v>
      </c>
      <c r="D246" s="24"/>
      <c r="E246" s="34" t="s">
        <v>432</v>
      </c>
      <c r="F246" s="25">
        <v>67.16</v>
      </c>
      <c r="G246" s="25">
        <v>67.16</v>
      </c>
      <c r="H246" s="25">
        <v>67.16</v>
      </c>
      <c r="I246" s="14"/>
      <c r="J246" s="28" t="str">
        <f t="shared" si="45"/>
        <v xml:space="preserve"> </v>
      </c>
      <c r="K246" s="30" t="s">
        <v>844</v>
      </c>
      <c r="L246" s="36"/>
      <c r="M246" s="34" t="s">
        <v>432</v>
      </c>
      <c r="N246" s="30"/>
      <c r="O246" s="30"/>
      <c r="Q246" s="15"/>
      <c r="R246" s="15"/>
    </row>
    <row r="247" spans="2:18" x14ac:dyDescent="0.25">
      <c r="B247" s="99"/>
      <c r="C247" s="113"/>
      <c r="D247" s="24"/>
      <c r="E247" s="34" t="s">
        <v>992</v>
      </c>
      <c r="F247" s="25">
        <v>60.25</v>
      </c>
      <c r="G247" s="25">
        <v>60.250000000000007</v>
      </c>
      <c r="H247" s="25">
        <v>60.249999999999993</v>
      </c>
      <c r="I247" s="14"/>
      <c r="J247" s="28"/>
      <c r="K247" s="30"/>
      <c r="L247" s="36"/>
      <c r="M247" s="34" t="s">
        <v>433</v>
      </c>
      <c r="N247" s="30"/>
      <c r="O247" s="30"/>
      <c r="Q247" s="15"/>
      <c r="R247" s="15"/>
    </row>
    <row r="248" spans="2:18" x14ac:dyDescent="0.25">
      <c r="B248" s="99"/>
      <c r="C248" s="113"/>
      <c r="D248" s="24"/>
      <c r="E248" s="34" t="s">
        <v>993</v>
      </c>
      <c r="F248" s="25">
        <v>74.069999999999993</v>
      </c>
      <c r="G248" s="25">
        <v>74.069999999999993</v>
      </c>
      <c r="H248" s="25">
        <v>74.069999999999993</v>
      </c>
      <c r="I248" s="14"/>
      <c r="J248" s="28"/>
      <c r="K248" s="30"/>
      <c r="L248" s="36"/>
      <c r="M248" s="34" t="s">
        <v>434</v>
      </c>
      <c r="N248" s="30"/>
      <c r="O248" s="30"/>
      <c r="Q248" s="15"/>
      <c r="R248" s="15"/>
    </row>
    <row r="249" spans="2:18" x14ac:dyDescent="0.25">
      <c r="B249" s="97" t="s">
        <v>502</v>
      </c>
      <c r="C249" s="112" t="s">
        <v>52</v>
      </c>
      <c r="D249" s="119" t="s">
        <v>435</v>
      </c>
      <c r="E249" s="39" t="s">
        <v>432</v>
      </c>
      <c r="F249" s="25">
        <v>67.16</v>
      </c>
      <c r="G249" s="25">
        <v>67.16</v>
      </c>
      <c r="H249" s="25">
        <v>67.16</v>
      </c>
      <c r="I249" s="14"/>
      <c r="J249" s="28" t="str">
        <f>IF(E249=$J$7," ",F249)</f>
        <v xml:space="preserve"> </v>
      </c>
      <c r="K249" s="30" t="s">
        <v>844</v>
      </c>
      <c r="L249" s="36"/>
      <c r="M249" s="27"/>
      <c r="N249" s="30"/>
      <c r="O249" s="30"/>
      <c r="Q249" s="15"/>
      <c r="R249" s="15"/>
    </row>
    <row r="250" spans="2:18" x14ac:dyDescent="0.25">
      <c r="B250" s="98"/>
      <c r="C250" s="112"/>
      <c r="D250" s="119"/>
      <c r="E250" s="27" t="s">
        <v>992</v>
      </c>
      <c r="F250" s="29">
        <v>60.25</v>
      </c>
      <c r="G250" s="29">
        <v>60.25</v>
      </c>
      <c r="H250" s="29">
        <v>60.25</v>
      </c>
      <c r="I250" s="14"/>
      <c r="J250" s="28">
        <f>IF(E250=$J$7," ",F250)</f>
        <v>60.25</v>
      </c>
      <c r="K250" s="30">
        <v>60.25</v>
      </c>
      <c r="L250" s="36"/>
      <c r="M250" s="27" t="s">
        <v>990</v>
      </c>
      <c r="N250" s="30">
        <f t="shared" ref="N250" si="50">J251</f>
        <v>74.069999999999993</v>
      </c>
      <c r="O250" s="30">
        <v>77.77</v>
      </c>
      <c r="Q250" s="90" t="s">
        <v>1093</v>
      </c>
      <c r="R250" s="86">
        <v>46001</v>
      </c>
    </row>
    <row r="251" spans="2:18" x14ac:dyDescent="0.25">
      <c r="B251" s="98"/>
      <c r="C251" s="112"/>
      <c r="D251" s="119"/>
      <c r="E251" s="27" t="s">
        <v>993</v>
      </c>
      <c r="F251" s="29">
        <v>74.069999999999993</v>
      </c>
      <c r="G251" s="29">
        <v>74.069999999999993</v>
      </c>
      <c r="H251" s="29">
        <v>74.069999999999993</v>
      </c>
      <c r="I251" s="14"/>
      <c r="J251" s="28">
        <f>IF(E251=$J$7," ",F251)</f>
        <v>74.069999999999993</v>
      </c>
      <c r="K251" s="30">
        <v>74.069999999999993</v>
      </c>
      <c r="L251" s="36"/>
      <c r="M251" s="27" t="s">
        <v>991</v>
      </c>
      <c r="N251" s="30">
        <v>98.7</v>
      </c>
      <c r="O251" s="30">
        <v>103.64</v>
      </c>
      <c r="Q251" s="91"/>
      <c r="R251" s="87"/>
    </row>
    <row r="252" spans="2:18" x14ac:dyDescent="0.25">
      <c r="B252" s="99">
        <v>24</v>
      </c>
      <c r="C252" s="113" t="s">
        <v>54</v>
      </c>
      <c r="D252" s="24"/>
      <c r="E252" s="34" t="s">
        <v>432</v>
      </c>
      <c r="F252" s="25">
        <v>56.495000000000005</v>
      </c>
      <c r="G252" s="25">
        <v>56.491666666666667</v>
      </c>
      <c r="H252" s="25">
        <v>56.491666666666674</v>
      </c>
      <c r="I252" s="14"/>
      <c r="J252" s="28" t="str">
        <f>IF(E252=$J$7," ",F252)</f>
        <v xml:space="preserve"> </v>
      </c>
      <c r="K252" s="30"/>
      <c r="L252" s="36"/>
      <c r="M252" s="34" t="s">
        <v>432</v>
      </c>
      <c r="N252" s="30"/>
      <c r="O252" s="30"/>
      <c r="Q252" s="15"/>
      <c r="R252" s="15"/>
    </row>
    <row r="253" spans="2:18" x14ac:dyDescent="0.25">
      <c r="B253" s="99"/>
      <c r="C253" s="113"/>
      <c r="D253" s="24"/>
      <c r="E253" s="34" t="s">
        <v>992</v>
      </c>
      <c r="F253" s="25">
        <v>53.32</v>
      </c>
      <c r="G253" s="25">
        <v>53.316666666666663</v>
      </c>
      <c r="H253" s="25">
        <v>53.31666666666667</v>
      </c>
      <c r="I253" s="14"/>
      <c r="J253" s="28"/>
      <c r="K253" s="30"/>
      <c r="L253" s="36"/>
      <c r="M253" s="34" t="s">
        <v>433</v>
      </c>
      <c r="N253" s="30"/>
      <c r="O253" s="30"/>
      <c r="Q253" s="15"/>
      <c r="R253" s="15"/>
    </row>
    <row r="254" spans="2:18" x14ac:dyDescent="0.25">
      <c r="B254" s="99"/>
      <c r="C254" s="113"/>
      <c r="D254" s="24"/>
      <c r="E254" s="34" t="s">
        <v>993</v>
      </c>
      <c r="F254" s="25">
        <v>59.670000000000009</v>
      </c>
      <c r="G254" s="25">
        <v>59.666666666666664</v>
      </c>
      <c r="H254" s="25">
        <v>59.666666666666664</v>
      </c>
      <c r="I254" s="14"/>
      <c r="J254" s="28"/>
      <c r="K254" s="30"/>
      <c r="L254" s="36"/>
      <c r="M254" s="34" t="s">
        <v>434</v>
      </c>
      <c r="N254" s="30"/>
      <c r="O254" s="30"/>
      <c r="Q254" s="15"/>
      <c r="R254" s="15"/>
    </row>
    <row r="255" spans="2:18" x14ac:dyDescent="0.25">
      <c r="B255" s="97" t="s">
        <v>503</v>
      </c>
      <c r="C255" s="112" t="s">
        <v>55</v>
      </c>
      <c r="D255" s="119" t="s">
        <v>435</v>
      </c>
      <c r="E255" s="39" t="s">
        <v>432</v>
      </c>
      <c r="F255" s="25">
        <v>56.495000000000005</v>
      </c>
      <c r="G255" s="25">
        <v>56.491666666666667</v>
      </c>
      <c r="H255" s="25">
        <v>56.491666666666674</v>
      </c>
      <c r="I255" s="14"/>
      <c r="J255" s="28" t="str">
        <f>IF(E255=$J$7," ",F255)</f>
        <v xml:space="preserve"> </v>
      </c>
      <c r="K255" s="30"/>
      <c r="L255" s="36"/>
      <c r="M255" s="27"/>
      <c r="N255" s="30"/>
      <c r="O255" s="30"/>
      <c r="Q255" s="15"/>
      <c r="R255" s="15"/>
    </row>
    <row r="256" spans="2:18" x14ac:dyDescent="0.25">
      <c r="B256" s="98"/>
      <c r="C256" s="112"/>
      <c r="D256" s="119"/>
      <c r="E256" s="27" t="s">
        <v>992</v>
      </c>
      <c r="F256" s="29">
        <v>53.32</v>
      </c>
      <c r="G256" s="29">
        <v>53.316666666666663</v>
      </c>
      <c r="H256" s="29">
        <v>53.316666666666663</v>
      </c>
      <c r="I256" s="14"/>
      <c r="J256" s="28">
        <f>IF(E256=$J$7," ",F256)</f>
        <v>53.32</v>
      </c>
      <c r="K256" s="30">
        <f t="shared" ref="K256:K257" si="51">J256*1.2</f>
        <v>63.983999999999995</v>
      </c>
      <c r="L256" s="36"/>
      <c r="M256" s="27" t="s">
        <v>990</v>
      </c>
      <c r="N256" s="30">
        <v>49.66</v>
      </c>
      <c r="O256" s="30">
        <v>59.59</v>
      </c>
      <c r="Q256" s="90" t="s">
        <v>1143</v>
      </c>
      <c r="R256" s="86">
        <v>45646</v>
      </c>
    </row>
    <row r="257" spans="2:18" x14ac:dyDescent="0.25">
      <c r="B257" s="98"/>
      <c r="C257" s="112"/>
      <c r="D257" s="119"/>
      <c r="E257" s="27" t="s">
        <v>993</v>
      </c>
      <c r="F257" s="29">
        <v>59.67</v>
      </c>
      <c r="G257" s="29">
        <v>59.666666666666664</v>
      </c>
      <c r="H257" s="29">
        <v>59.666666666666664</v>
      </c>
      <c r="I257" s="14"/>
      <c r="J257" s="28">
        <f>IF(E257=$J$7," ",F257)</f>
        <v>59.67</v>
      </c>
      <c r="K257" s="30">
        <f t="shared" si="51"/>
        <v>71.603999999999999</v>
      </c>
      <c r="L257" s="36"/>
      <c r="M257" s="27" t="s">
        <v>991</v>
      </c>
      <c r="N257" s="30">
        <v>49.69</v>
      </c>
      <c r="O257" s="30">
        <v>59.59</v>
      </c>
      <c r="Q257" s="91"/>
      <c r="R257" s="87"/>
    </row>
    <row r="258" spans="2:18" x14ac:dyDescent="0.25">
      <c r="B258" s="99">
        <v>25</v>
      </c>
      <c r="C258" s="113" t="s">
        <v>56</v>
      </c>
      <c r="D258" s="24"/>
      <c r="E258" s="34" t="s">
        <v>432</v>
      </c>
      <c r="F258" s="25">
        <v>0</v>
      </c>
      <c r="G258" s="25">
        <v>12.365</v>
      </c>
      <c r="H258" s="25">
        <v>12.365</v>
      </c>
      <c r="I258" s="14"/>
      <c r="J258" s="28" t="str">
        <f>IF(E258=$J$7," ",F258)</f>
        <v xml:space="preserve"> </v>
      </c>
      <c r="K258" s="30"/>
      <c r="L258" s="36"/>
      <c r="M258" s="34" t="s">
        <v>432</v>
      </c>
      <c r="N258" s="30"/>
      <c r="O258" s="30"/>
      <c r="Q258" s="15"/>
      <c r="R258" s="15"/>
    </row>
    <row r="259" spans="2:18" x14ac:dyDescent="0.25">
      <c r="B259" s="99"/>
      <c r="C259" s="113"/>
      <c r="D259" s="24"/>
      <c r="E259" s="34" t="s">
        <v>992</v>
      </c>
      <c r="F259" s="25">
        <v>0</v>
      </c>
      <c r="G259" s="25">
        <v>11.949999999999998</v>
      </c>
      <c r="H259" s="25">
        <v>11.949999999999998</v>
      </c>
      <c r="I259" s="14"/>
      <c r="J259" s="28"/>
      <c r="K259" s="30"/>
      <c r="L259" s="36"/>
      <c r="M259" s="34" t="s">
        <v>433</v>
      </c>
      <c r="N259" s="30"/>
      <c r="O259" s="30"/>
      <c r="Q259" s="15"/>
      <c r="R259" s="15"/>
    </row>
    <row r="260" spans="2:18" x14ac:dyDescent="0.25">
      <c r="B260" s="99"/>
      <c r="C260" s="113"/>
      <c r="D260" s="24"/>
      <c r="E260" s="34" t="s">
        <v>993</v>
      </c>
      <c r="F260" s="25">
        <v>0</v>
      </c>
      <c r="G260" s="25">
        <v>12.780000000000001</v>
      </c>
      <c r="H260" s="25">
        <v>12.78</v>
      </c>
      <c r="I260" s="14"/>
      <c r="J260" s="28"/>
      <c r="K260" s="30"/>
      <c r="L260" s="36"/>
      <c r="M260" s="34" t="s">
        <v>434</v>
      </c>
      <c r="N260" s="30"/>
      <c r="O260" s="30"/>
      <c r="Q260" s="15"/>
      <c r="R260" s="15"/>
    </row>
    <row r="261" spans="2:18" x14ac:dyDescent="0.25">
      <c r="B261" s="97" t="s">
        <v>504</v>
      </c>
      <c r="C261" s="112" t="s">
        <v>57</v>
      </c>
      <c r="D261" s="119" t="s">
        <v>435</v>
      </c>
      <c r="E261" s="39" t="s">
        <v>432</v>
      </c>
      <c r="F261" s="25">
        <v>0</v>
      </c>
      <c r="G261" s="25">
        <v>12.365</v>
      </c>
      <c r="H261" s="25">
        <v>12.365</v>
      </c>
      <c r="I261" s="14"/>
      <c r="J261" s="28" t="str">
        <f>IF(E261=$J$7," ",F261)</f>
        <v xml:space="preserve"> </v>
      </c>
      <c r="K261" s="30"/>
      <c r="L261" s="36"/>
      <c r="M261" s="27"/>
      <c r="N261" s="30"/>
      <c r="O261" s="30"/>
      <c r="Q261" s="15"/>
      <c r="R261" s="15"/>
    </row>
    <row r="262" spans="2:18" x14ac:dyDescent="0.25">
      <c r="B262" s="98"/>
      <c r="C262" s="112"/>
      <c r="D262" s="119"/>
      <c r="E262" s="27" t="s">
        <v>992</v>
      </c>
      <c r="F262" s="29">
        <v>0</v>
      </c>
      <c r="G262" s="29">
        <v>11.95</v>
      </c>
      <c r="H262" s="29">
        <v>11.95</v>
      </c>
      <c r="I262" s="14"/>
      <c r="J262" s="28">
        <f>H262</f>
        <v>11.95</v>
      </c>
      <c r="K262" s="30">
        <f>J262*1.2</f>
        <v>14.339999999999998</v>
      </c>
      <c r="L262" s="36"/>
      <c r="M262" s="27" t="s">
        <v>990</v>
      </c>
      <c r="N262" s="30">
        <f t="shared" ref="N262" si="52">J263</f>
        <v>12.78</v>
      </c>
      <c r="O262" s="30">
        <f>N262*1.22</f>
        <v>15.5916</v>
      </c>
      <c r="Q262" s="90" t="s">
        <v>1144</v>
      </c>
      <c r="R262" s="86">
        <v>45994</v>
      </c>
    </row>
    <row r="263" spans="2:18" x14ac:dyDescent="0.25">
      <c r="B263" s="98"/>
      <c r="C263" s="112"/>
      <c r="D263" s="119"/>
      <c r="E263" s="27" t="s">
        <v>993</v>
      </c>
      <c r="F263" s="29">
        <v>0</v>
      </c>
      <c r="G263" s="29">
        <v>12.780000000000001</v>
      </c>
      <c r="H263" s="29">
        <v>12.78</v>
      </c>
      <c r="I263" s="14"/>
      <c r="J263" s="28">
        <f>H263</f>
        <v>12.78</v>
      </c>
      <c r="K263" s="30">
        <f>J263*1.2</f>
        <v>15.335999999999999</v>
      </c>
      <c r="L263" s="36"/>
      <c r="M263" s="27" t="s">
        <v>991</v>
      </c>
      <c r="N263" s="30">
        <v>14.87</v>
      </c>
      <c r="O263" s="30">
        <f>N263*1.22</f>
        <v>18.141399999999997</v>
      </c>
      <c r="Q263" s="91"/>
      <c r="R263" s="87"/>
    </row>
    <row r="264" spans="2:18" x14ac:dyDescent="0.25">
      <c r="B264" s="99">
        <v>26</v>
      </c>
      <c r="C264" s="113" t="s">
        <v>58</v>
      </c>
      <c r="D264" s="24"/>
      <c r="E264" s="34" t="s">
        <v>432</v>
      </c>
      <c r="F264" s="25">
        <v>122.25</v>
      </c>
      <c r="G264" s="25">
        <v>122.25238095238095</v>
      </c>
      <c r="H264" s="25">
        <v>122.25238095238095</v>
      </c>
      <c r="I264" s="14"/>
      <c r="J264" s="28" t="str">
        <f>IF(E264=$J$7," ",F264)</f>
        <v xml:space="preserve"> </v>
      </c>
      <c r="K264" s="30"/>
      <c r="L264" s="36"/>
      <c r="M264" s="34" t="s">
        <v>432</v>
      </c>
      <c r="N264" s="30"/>
      <c r="O264" s="30"/>
      <c r="Q264" s="15"/>
      <c r="R264" s="15"/>
    </row>
    <row r="265" spans="2:18" x14ac:dyDescent="0.25">
      <c r="B265" s="99"/>
      <c r="C265" s="113"/>
      <c r="D265" s="24"/>
      <c r="E265" s="34" t="s">
        <v>992</v>
      </c>
      <c r="F265" s="25">
        <v>120.4</v>
      </c>
      <c r="G265" s="25">
        <v>120.39999999999999</v>
      </c>
      <c r="H265" s="25">
        <v>120.39999999999999</v>
      </c>
      <c r="I265" s="14"/>
      <c r="J265" s="28"/>
      <c r="K265" s="30"/>
      <c r="L265" s="36"/>
      <c r="M265" s="34" t="s">
        <v>433</v>
      </c>
      <c r="N265" s="30"/>
      <c r="O265" s="30"/>
      <c r="Q265" s="15"/>
      <c r="R265" s="15"/>
    </row>
    <row r="266" spans="2:18" x14ac:dyDescent="0.25">
      <c r="B266" s="99"/>
      <c r="C266" s="113"/>
      <c r="D266" s="24"/>
      <c r="E266" s="34" t="s">
        <v>993</v>
      </c>
      <c r="F266" s="25">
        <v>124.10000000000001</v>
      </c>
      <c r="G266" s="25">
        <v>124.1047619047619</v>
      </c>
      <c r="H266" s="25">
        <v>124.10476190476192</v>
      </c>
      <c r="I266" s="14"/>
      <c r="J266" s="28"/>
      <c r="K266" s="30"/>
      <c r="L266" s="36"/>
      <c r="M266" s="34" t="s">
        <v>434</v>
      </c>
      <c r="N266" s="30"/>
      <c r="O266" s="30"/>
      <c r="Q266" s="15"/>
      <c r="R266" s="15"/>
    </row>
    <row r="267" spans="2:18" x14ac:dyDescent="0.25">
      <c r="B267" s="97" t="s">
        <v>505</v>
      </c>
      <c r="C267" s="112" t="s">
        <v>59</v>
      </c>
      <c r="D267" s="119" t="s">
        <v>435</v>
      </c>
      <c r="E267" s="39" t="s">
        <v>432</v>
      </c>
      <c r="F267" s="25">
        <v>122.24999999999999</v>
      </c>
      <c r="G267" s="25">
        <v>122.25238095238095</v>
      </c>
      <c r="H267" s="25">
        <v>122.25238095238095</v>
      </c>
      <c r="I267" s="14"/>
      <c r="J267" s="28" t="str">
        <f t="shared" ref="J267:J276" si="53">IF(E267=$J$7," ",F267)</f>
        <v xml:space="preserve"> </v>
      </c>
      <c r="K267" s="30"/>
      <c r="L267" s="36"/>
      <c r="M267" s="27"/>
      <c r="N267" s="30"/>
      <c r="O267" s="30"/>
      <c r="Q267" s="15"/>
      <c r="R267" s="15"/>
    </row>
    <row r="268" spans="2:18" x14ac:dyDescent="0.25">
      <c r="B268" s="98"/>
      <c r="C268" s="112"/>
      <c r="D268" s="119"/>
      <c r="E268" s="27" t="s">
        <v>992</v>
      </c>
      <c r="F268" s="29">
        <v>120.4</v>
      </c>
      <c r="G268" s="29">
        <v>120.39999999999999</v>
      </c>
      <c r="H268" s="29">
        <v>120.39999999999999</v>
      </c>
      <c r="I268" s="14"/>
      <c r="J268" s="28">
        <f t="shared" si="53"/>
        <v>120.4</v>
      </c>
      <c r="K268" s="30">
        <v>126.42</v>
      </c>
      <c r="L268" s="36"/>
      <c r="M268" s="27" t="s">
        <v>990</v>
      </c>
      <c r="N268" s="30">
        <f t="shared" ref="N268" si="54">J269</f>
        <v>124.1</v>
      </c>
      <c r="O268" s="30">
        <f t="shared" ref="O268" si="55">K269</f>
        <v>130.31</v>
      </c>
      <c r="Q268" s="90" t="s">
        <v>1145</v>
      </c>
      <c r="R268" s="86">
        <v>46008</v>
      </c>
    </row>
    <row r="269" spans="2:18" x14ac:dyDescent="0.25">
      <c r="B269" s="98"/>
      <c r="C269" s="112"/>
      <c r="D269" s="119"/>
      <c r="E269" s="27" t="s">
        <v>993</v>
      </c>
      <c r="F269" s="29">
        <v>124.1</v>
      </c>
      <c r="G269" s="29">
        <v>124.1047619047619</v>
      </c>
      <c r="H269" s="29">
        <v>124.1047619047619</v>
      </c>
      <c r="I269" s="14"/>
      <c r="J269" s="28">
        <f t="shared" si="53"/>
        <v>124.1</v>
      </c>
      <c r="K269" s="30">
        <v>130.31</v>
      </c>
      <c r="L269" s="36"/>
      <c r="M269" s="27" t="s">
        <v>991</v>
      </c>
      <c r="N269" s="30">
        <v>137.66999999999999</v>
      </c>
      <c r="O269" s="30">
        <v>144.55000000000001</v>
      </c>
      <c r="Q269" s="91"/>
      <c r="R269" s="87"/>
    </row>
    <row r="270" spans="2:18" x14ac:dyDescent="0.25">
      <c r="B270" s="97" t="s">
        <v>506</v>
      </c>
      <c r="C270" s="112" t="s">
        <v>60</v>
      </c>
      <c r="D270" s="119" t="s">
        <v>435</v>
      </c>
      <c r="E270" s="39" t="s">
        <v>432</v>
      </c>
      <c r="F270" s="25">
        <v>122.25000000000001</v>
      </c>
      <c r="G270" s="25">
        <v>0</v>
      </c>
      <c r="H270" s="25">
        <v>122.25238095238095</v>
      </c>
      <c r="I270" s="14"/>
      <c r="J270" s="28" t="str">
        <f t="shared" si="53"/>
        <v xml:space="preserve"> </v>
      </c>
      <c r="K270" s="30"/>
      <c r="L270" s="36"/>
      <c r="M270" s="27"/>
      <c r="N270" s="30"/>
      <c r="O270" s="30"/>
      <c r="Q270" s="15"/>
      <c r="R270" s="15"/>
    </row>
    <row r="271" spans="2:18" x14ac:dyDescent="0.25">
      <c r="B271" s="98"/>
      <c r="C271" s="112"/>
      <c r="D271" s="119"/>
      <c r="E271" s="27" t="s">
        <v>992</v>
      </c>
      <c r="F271" s="29">
        <v>120.4</v>
      </c>
      <c r="G271" s="29">
        <v>0</v>
      </c>
      <c r="H271" s="29">
        <v>120.4</v>
      </c>
      <c r="I271" s="14"/>
      <c r="J271" s="28">
        <f t="shared" si="53"/>
        <v>120.4</v>
      </c>
      <c r="K271" s="30">
        <v>126.42</v>
      </c>
      <c r="L271" s="36"/>
      <c r="M271" s="27" t="s">
        <v>990</v>
      </c>
      <c r="N271" s="30">
        <f t="shared" ref="N271" si="56">J272</f>
        <v>124.1</v>
      </c>
      <c r="O271" s="30">
        <f t="shared" ref="O271" si="57">K272</f>
        <v>130.31</v>
      </c>
      <c r="Q271" s="90" t="s">
        <v>1145</v>
      </c>
      <c r="R271" s="86">
        <v>46008</v>
      </c>
    </row>
    <row r="272" spans="2:18" x14ac:dyDescent="0.25">
      <c r="B272" s="98"/>
      <c r="C272" s="112"/>
      <c r="D272" s="119"/>
      <c r="E272" s="27" t="s">
        <v>993</v>
      </c>
      <c r="F272" s="29">
        <v>124.1</v>
      </c>
      <c r="G272" s="29">
        <v>0</v>
      </c>
      <c r="H272" s="29">
        <v>124.10476190476192</v>
      </c>
      <c r="I272" s="14"/>
      <c r="J272" s="28">
        <f t="shared" si="53"/>
        <v>124.1</v>
      </c>
      <c r="K272" s="30">
        <v>130.31</v>
      </c>
      <c r="L272" s="36"/>
      <c r="M272" s="27" t="s">
        <v>991</v>
      </c>
      <c r="N272" s="30">
        <v>137.66999999999999</v>
      </c>
      <c r="O272" s="30">
        <v>144.55000000000001</v>
      </c>
      <c r="Q272" s="91"/>
      <c r="R272" s="87"/>
    </row>
    <row r="273" spans="2:18" x14ac:dyDescent="0.25">
      <c r="B273" s="97" t="s">
        <v>507</v>
      </c>
      <c r="C273" s="112" t="s">
        <v>61</v>
      </c>
      <c r="D273" s="119" t="s">
        <v>435</v>
      </c>
      <c r="E273" s="39" t="s">
        <v>432</v>
      </c>
      <c r="F273" s="25">
        <v>122.25</v>
      </c>
      <c r="G273" s="25">
        <v>0</v>
      </c>
      <c r="H273" s="25">
        <v>122.25238095238095</v>
      </c>
      <c r="I273" s="14"/>
      <c r="J273" s="28" t="str">
        <f t="shared" si="53"/>
        <v xml:space="preserve"> </v>
      </c>
      <c r="K273" s="30"/>
      <c r="L273" s="36"/>
      <c r="M273" s="27"/>
      <c r="N273" s="30"/>
      <c r="O273" s="30"/>
      <c r="Q273" s="15"/>
      <c r="R273" s="15"/>
    </row>
    <row r="274" spans="2:18" x14ac:dyDescent="0.25">
      <c r="B274" s="98"/>
      <c r="C274" s="112"/>
      <c r="D274" s="119"/>
      <c r="E274" s="27" t="s">
        <v>992</v>
      </c>
      <c r="F274" s="29">
        <v>120.4</v>
      </c>
      <c r="G274" s="29">
        <v>0</v>
      </c>
      <c r="H274" s="29">
        <v>120.39999999999998</v>
      </c>
      <c r="I274" s="14"/>
      <c r="J274" s="28">
        <f t="shared" si="53"/>
        <v>120.4</v>
      </c>
      <c r="K274" s="30">
        <v>126.42</v>
      </c>
      <c r="L274" s="36"/>
      <c r="M274" s="27" t="s">
        <v>990</v>
      </c>
      <c r="N274" s="30">
        <f t="shared" ref="N274" si="58">J275</f>
        <v>124.1</v>
      </c>
      <c r="O274" s="30">
        <f t="shared" ref="O274" si="59">K275</f>
        <v>130.31</v>
      </c>
      <c r="Q274" s="90" t="s">
        <v>1145</v>
      </c>
      <c r="R274" s="86">
        <v>46008</v>
      </c>
    </row>
    <row r="275" spans="2:18" x14ac:dyDescent="0.25">
      <c r="B275" s="98"/>
      <c r="C275" s="112"/>
      <c r="D275" s="119"/>
      <c r="E275" s="27" t="s">
        <v>993</v>
      </c>
      <c r="F275" s="29">
        <v>124.1</v>
      </c>
      <c r="G275" s="29">
        <v>0</v>
      </c>
      <c r="H275" s="29">
        <v>124.1047619047619</v>
      </c>
      <c r="I275" s="14"/>
      <c r="J275" s="28">
        <f t="shared" si="53"/>
        <v>124.1</v>
      </c>
      <c r="K275" s="30">
        <v>130.31</v>
      </c>
      <c r="L275" s="36"/>
      <c r="M275" s="27" t="s">
        <v>991</v>
      </c>
      <c r="N275" s="30">
        <v>137.66999999999999</v>
      </c>
      <c r="O275" s="30">
        <v>144.55000000000001</v>
      </c>
      <c r="Q275" s="91"/>
      <c r="R275" s="87"/>
    </row>
    <row r="276" spans="2:18" x14ac:dyDescent="0.25">
      <c r="B276" s="99">
        <v>27</v>
      </c>
      <c r="C276" s="113" t="s">
        <v>62</v>
      </c>
      <c r="D276" s="24"/>
      <c r="E276" s="34" t="s">
        <v>432</v>
      </c>
      <c r="F276" s="25">
        <v>325.07479381443505</v>
      </c>
      <c r="G276" s="25">
        <v>389.7150641025641</v>
      </c>
      <c r="H276" s="25">
        <v>389.45339147282596</v>
      </c>
      <c r="I276" s="14"/>
      <c r="J276" s="28" t="str">
        <f t="shared" si="53"/>
        <v xml:space="preserve"> </v>
      </c>
      <c r="K276" s="30"/>
      <c r="L276" s="36"/>
      <c r="M276" s="34" t="s">
        <v>432</v>
      </c>
      <c r="N276" s="30"/>
      <c r="O276" s="30"/>
      <c r="Q276" s="15"/>
      <c r="R276" s="15"/>
    </row>
    <row r="277" spans="2:18" x14ac:dyDescent="0.25">
      <c r="B277" s="99"/>
      <c r="C277" s="113"/>
      <c r="D277" s="24"/>
      <c r="E277" s="34" t="s">
        <v>992</v>
      </c>
      <c r="F277" s="25">
        <v>307.5974226804143</v>
      </c>
      <c r="G277" s="25">
        <v>369.02307692307693</v>
      </c>
      <c r="H277" s="25">
        <v>368.77441860461113</v>
      </c>
      <c r="I277" s="14"/>
      <c r="J277" s="28"/>
      <c r="K277" s="30"/>
      <c r="L277" s="36"/>
      <c r="M277" s="34" t="s">
        <v>433</v>
      </c>
      <c r="N277" s="30"/>
      <c r="O277" s="30"/>
      <c r="Q277" s="15"/>
      <c r="R277" s="15"/>
    </row>
    <row r="278" spans="2:18" x14ac:dyDescent="0.25">
      <c r="B278" s="99"/>
      <c r="C278" s="113"/>
      <c r="D278" s="24"/>
      <c r="E278" s="34" t="s">
        <v>993</v>
      </c>
      <c r="F278" s="25">
        <v>342.5521649484557</v>
      </c>
      <c r="G278" s="25">
        <v>410.40705128205138</v>
      </c>
      <c r="H278" s="25">
        <v>410.13236434104095</v>
      </c>
      <c r="I278" s="14"/>
      <c r="J278" s="28"/>
      <c r="K278" s="30"/>
      <c r="L278" s="36"/>
      <c r="M278" s="34" t="s">
        <v>434</v>
      </c>
      <c r="N278" s="30"/>
      <c r="O278" s="30"/>
      <c r="Q278" s="15"/>
      <c r="R278" s="15"/>
    </row>
    <row r="279" spans="2:18" x14ac:dyDescent="0.25">
      <c r="B279" s="97" t="s">
        <v>508</v>
      </c>
      <c r="C279" s="112" t="s">
        <v>63</v>
      </c>
      <c r="D279" s="119" t="s">
        <v>435</v>
      </c>
      <c r="E279" s="39" t="s">
        <v>432</v>
      </c>
      <c r="F279" s="25">
        <v>204.06</v>
      </c>
      <c r="G279" s="25">
        <v>204.05833333333334</v>
      </c>
      <c r="H279" s="25">
        <v>204.05833333333337</v>
      </c>
      <c r="I279" s="14"/>
      <c r="J279" s="28" t="str">
        <f t="shared" ref="J279:J291" si="60">IF(E279=$J$7," ",F279)</f>
        <v xml:space="preserve"> </v>
      </c>
      <c r="K279" s="30"/>
      <c r="L279" s="36"/>
      <c r="M279" s="27"/>
      <c r="N279" s="30"/>
      <c r="O279" s="30"/>
      <c r="Q279" s="15"/>
      <c r="R279" s="15"/>
    </row>
    <row r="280" spans="2:18" x14ac:dyDescent="0.25">
      <c r="B280" s="98"/>
      <c r="C280" s="112"/>
      <c r="D280" s="119"/>
      <c r="E280" s="27" t="s">
        <v>992</v>
      </c>
      <c r="F280" s="29">
        <v>192.6</v>
      </c>
      <c r="G280" s="29">
        <v>192.60000000000002</v>
      </c>
      <c r="H280" s="29">
        <v>192.60000000000002</v>
      </c>
      <c r="I280" s="14"/>
      <c r="J280" s="28">
        <f t="shared" si="60"/>
        <v>192.6</v>
      </c>
      <c r="K280" s="30">
        <f t="shared" ref="K280" si="61">J280*1.2</f>
        <v>231.11999999999998</v>
      </c>
      <c r="L280" s="36"/>
      <c r="M280" s="27" t="s">
        <v>990</v>
      </c>
      <c r="N280" s="30">
        <f t="shared" ref="N280" si="62">J281</f>
        <v>215.52</v>
      </c>
      <c r="O280" s="30">
        <f t="shared" ref="O280" si="63">K281</f>
        <v>258.62</v>
      </c>
      <c r="Q280" s="90" t="s">
        <v>1147</v>
      </c>
      <c r="R280" s="86">
        <v>46008</v>
      </c>
    </row>
    <row r="281" spans="2:18" x14ac:dyDescent="0.25">
      <c r="B281" s="98"/>
      <c r="C281" s="112"/>
      <c r="D281" s="119"/>
      <c r="E281" s="27" t="s">
        <v>993</v>
      </c>
      <c r="F281" s="29">
        <v>215.52</v>
      </c>
      <c r="G281" s="29">
        <v>215.51666666666668</v>
      </c>
      <c r="H281" s="29">
        <v>215.51666666666668</v>
      </c>
      <c r="I281" s="14"/>
      <c r="J281" s="28">
        <f t="shared" si="60"/>
        <v>215.52</v>
      </c>
      <c r="K281" s="30">
        <v>258.62</v>
      </c>
      <c r="L281" s="36"/>
      <c r="M281" s="27" t="s">
        <v>991</v>
      </c>
      <c r="N281" s="30">
        <v>238.93</v>
      </c>
      <c r="O281" s="30">
        <v>291.5</v>
      </c>
      <c r="Q281" s="91"/>
      <c r="R281" s="87"/>
    </row>
    <row r="282" spans="2:18" x14ac:dyDescent="0.25">
      <c r="B282" s="97" t="s">
        <v>509</v>
      </c>
      <c r="C282" s="112" t="s">
        <v>64</v>
      </c>
      <c r="D282" s="119" t="s">
        <v>435</v>
      </c>
      <c r="E282" s="39" t="s">
        <v>432</v>
      </c>
      <c r="F282" s="25">
        <v>423.47</v>
      </c>
      <c r="G282" s="25">
        <v>423.4708333333333</v>
      </c>
      <c r="H282" s="25">
        <v>423.47083333333336</v>
      </c>
      <c r="I282" s="14"/>
      <c r="J282" s="28" t="str">
        <f t="shared" si="60"/>
        <v xml:space="preserve"> </v>
      </c>
      <c r="K282" s="30"/>
      <c r="L282" s="36"/>
      <c r="M282" s="27"/>
      <c r="N282" s="30"/>
      <c r="O282" s="30"/>
      <c r="Q282" s="15"/>
      <c r="R282" s="15"/>
    </row>
    <row r="283" spans="2:18" x14ac:dyDescent="0.25">
      <c r="B283" s="98"/>
      <c r="C283" s="112"/>
      <c r="D283" s="119"/>
      <c r="E283" s="27" t="s">
        <v>992</v>
      </c>
      <c r="F283" s="29">
        <v>401.1</v>
      </c>
      <c r="G283" s="29">
        <v>401.1</v>
      </c>
      <c r="H283" s="29">
        <v>401.1</v>
      </c>
      <c r="I283" s="14"/>
      <c r="J283" s="28">
        <f t="shared" si="60"/>
        <v>401.1</v>
      </c>
      <c r="K283" s="30">
        <f t="shared" ref="K283:K290" si="64">J283*1.2</f>
        <v>481.32</v>
      </c>
      <c r="L283" s="36"/>
      <c r="M283" s="27" t="s">
        <v>990</v>
      </c>
      <c r="N283" s="30">
        <v>355.66</v>
      </c>
      <c r="O283" s="30">
        <v>433.91</v>
      </c>
      <c r="Q283" s="90" t="s">
        <v>1146</v>
      </c>
      <c r="R283" s="86">
        <v>46008</v>
      </c>
    </row>
    <row r="284" spans="2:18" x14ac:dyDescent="0.25">
      <c r="B284" s="98"/>
      <c r="C284" s="112"/>
      <c r="D284" s="119"/>
      <c r="E284" s="27" t="s">
        <v>993</v>
      </c>
      <c r="F284" s="29">
        <v>445.84</v>
      </c>
      <c r="G284" s="29">
        <v>445.84166666666664</v>
      </c>
      <c r="H284" s="29">
        <v>445.8416666666667</v>
      </c>
      <c r="I284" s="14"/>
      <c r="J284" s="28">
        <f t="shared" si="60"/>
        <v>445.84</v>
      </c>
      <c r="K284" s="30">
        <f t="shared" si="64"/>
        <v>535.00799999999992</v>
      </c>
      <c r="L284" s="36"/>
      <c r="M284" s="27" t="s">
        <v>991</v>
      </c>
      <c r="N284" s="30">
        <v>355.66</v>
      </c>
      <c r="O284" s="30">
        <v>433.91</v>
      </c>
      <c r="Q284" s="91"/>
      <c r="R284" s="87"/>
    </row>
    <row r="285" spans="2:18" x14ac:dyDescent="0.25">
      <c r="B285" s="97" t="s">
        <v>510</v>
      </c>
      <c r="C285" s="112" t="s">
        <v>65</v>
      </c>
      <c r="D285" s="119" t="s">
        <v>435</v>
      </c>
      <c r="E285" s="39" t="s">
        <v>432</v>
      </c>
      <c r="F285" s="25">
        <v>423.47000000000008</v>
      </c>
      <c r="G285" s="25">
        <v>423.47083333333336</v>
      </c>
      <c r="H285" s="25">
        <v>423.4708333333333</v>
      </c>
      <c r="I285" s="14"/>
      <c r="J285" s="28" t="str">
        <f t="shared" si="60"/>
        <v xml:space="preserve"> </v>
      </c>
      <c r="K285" s="30"/>
      <c r="L285" s="36"/>
      <c r="M285" s="27"/>
      <c r="N285" s="30"/>
      <c r="O285" s="30"/>
      <c r="Q285" s="15"/>
      <c r="R285" s="15"/>
    </row>
    <row r="286" spans="2:18" x14ac:dyDescent="0.25">
      <c r="B286" s="98"/>
      <c r="C286" s="112"/>
      <c r="D286" s="119"/>
      <c r="E286" s="27" t="s">
        <v>992</v>
      </c>
      <c r="F286" s="29">
        <v>401.1</v>
      </c>
      <c r="G286" s="29">
        <v>401.09999999999997</v>
      </c>
      <c r="H286" s="29">
        <v>401.1</v>
      </c>
      <c r="I286" s="14"/>
      <c r="J286" s="28">
        <f t="shared" si="60"/>
        <v>401.1</v>
      </c>
      <c r="K286" s="30">
        <f t="shared" si="64"/>
        <v>481.32</v>
      </c>
      <c r="L286" s="36"/>
      <c r="M286" s="27" t="s">
        <v>990</v>
      </c>
      <c r="N286" s="30">
        <v>355.66</v>
      </c>
      <c r="O286" s="30">
        <v>433.91</v>
      </c>
      <c r="Q286" s="90" t="s">
        <v>1146</v>
      </c>
      <c r="R286" s="86">
        <v>46008</v>
      </c>
    </row>
    <row r="287" spans="2:18" x14ac:dyDescent="0.25">
      <c r="B287" s="98"/>
      <c r="C287" s="112"/>
      <c r="D287" s="119"/>
      <c r="E287" s="27" t="s">
        <v>993</v>
      </c>
      <c r="F287" s="29">
        <v>445.84</v>
      </c>
      <c r="G287" s="29">
        <v>445.8416666666667</v>
      </c>
      <c r="H287" s="29">
        <v>445.84166666666664</v>
      </c>
      <c r="I287" s="14"/>
      <c r="J287" s="28">
        <f t="shared" si="60"/>
        <v>445.84</v>
      </c>
      <c r="K287" s="30">
        <f t="shared" si="64"/>
        <v>535.00799999999992</v>
      </c>
      <c r="L287" s="36"/>
      <c r="M287" s="27" t="s">
        <v>991</v>
      </c>
      <c r="N287" s="30">
        <v>355.66</v>
      </c>
      <c r="O287" s="30">
        <v>433.91</v>
      </c>
      <c r="Q287" s="91"/>
      <c r="R287" s="87"/>
    </row>
    <row r="288" spans="2:18" x14ac:dyDescent="0.25">
      <c r="B288" s="97" t="s">
        <v>511</v>
      </c>
      <c r="C288" s="112" t="s">
        <v>66</v>
      </c>
      <c r="D288" s="119" t="s">
        <v>435</v>
      </c>
      <c r="E288" s="39" t="s">
        <v>432</v>
      </c>
      <c r="F288" s="25">
        <v>423.47</v>
      </c>
      <c r="G288" s="25">
        <v>423.47083333333336</v>
      </c>
      <c r="H288" s="25">
        <v>423.47083333333336</v>
      </c>
      <c r="I288" s="14"/>
      <c r="J288" s="28" t="str">
        <f t="shared" si="60"/>
        <v xml:space="preserve"> </v>
      </c>
      <c r="K288" s="30"/>
      <c r="L288" s="36"/>
      <c r="M288" s="27"/>
      <c r="N288" s="30"/>
      <c r="O288" s="30"/>
      <c r="Q288" s="15"/>
      <c r="R288" s="15"/>
    </row>
    <row r="289" spans="2:18" x14ac:dyDescent="0.25">
      <c r="B289" s="98"/>
      <c r="C289" s="112"/>
      <c r="D289" s="119"/>
      <c r="E289" s="27" t="s">
        <v>992</v>
      </c>
      <c r="F289" s="29">
        <v>401.1</v>
      </c>
      <c r="G289" s="29">
        <v>401.1</v>
      </c>
      <c r="H289" s="29">
        <v>401.1</v>
      </c>
      <c r="I289" s="14"/>
      <c r="J289" s="28">
        <f t="shared" si="60"/>
        <v>401.1</v>
      </c>
      <c r="K289" s="30">
        <f t="shared" si="64"/>
        <v>481.32</v>
      </c>
      <c r="L289" s="36"/>
      <c r="M289" s="27" t="s">
        <v>990</v>
      </c>
      <c r="N289" s="30">
        <v>355.66</v>
      </c>
      <c r="O289" s="30">
        <v>433.91</v>
      </c>
      <c r="Q289" s="90" t="s">
        <v>1146</v>
      </c>
      <c r="R289" s="86">
        <v>46008</v>
      </c>
    </row>
    <row r="290" spans="2:18" x14ac:dyDescent="0.25">
      <c r="B290" s="98"/>
      <c r="C290" s="112"/>
      <c r="D290" s="119"/>
      <c r="E290" s="27" t="s">
        <v>993</v>
      </c>
      <c r="F290" s="29">
        <v>445.84</v>
      </c>
      <c r="G290" s="29">
        <v>445.8416666666667</v>
      </c>
      <c r="H290" s="29">
        <v>445.8416666666667</v>
      </c>
      <c r="I290" s="14"/>
      <c r="J290" s="28">
        <f t="shared" si="60"/>
        <v>445.84</v>
      </c>
      <c r="K290" s="30">
        <f t="shared" si="64"/>
        <v>535.00799999999992</v>
      </c>
      <c r="L290" s="36"/>
      <c r="M290" s="27" t="s">
        <v>991</v>
      </c>
      <c r="N290" s="30">
        <v>355.66</v>
      </c>
      <c r="O290" s="30">
        <v>433.91</v>
      </c>
      <c r="Q290" s="91"/>
      <c r="R290" s="87"/>
    </row>
    <row r="291" spans="2:18" x14ac:dyDescent="0.25">
      <c r="B291" s="99">
        <v>28</v>
      </c>
      <c r="C291" s="113" t="s">
        <v>67</v>
      </c>
      <c r="D291" s="24"/>
      <c r="E291" s="34" t="s">
        <v>432</v>
      </c>
      <c r="F291" s="25">
        <v>79.631866482663412</v>
      </c>
      <c r="G291" s="25">
        <v>80.833333333335631</v>
      </c>
      <c r="H291" s="25">
        <v>83.495027048007159</v>
      </c>
      <c r="I291" s="14"/>
      <c r="J291" s="28" t="str">
        <f t="shared" si="60"/>
        <v xml:space="preserve"> </v>
      </c>
      <c r="K291" s="30"/>
      <c r="L291" s="36"/>
      <c r="M291" s="34" t="s">
        <v>432</v>
      </c>
      <c r="N291" s="30"/>
      <c r="O291" s="30"/>
      <c r="Q291" s="15"/>
      <c r="R291" s="15"/>
    </row>
    <row r="292" spans="2:18" x14ac:dyDescent="0.25">
      <c r="B292" s="99"/>
      <c r="C292" s="113"/>
      <c r="D292" s="24"/>
      <c r="E292" s="34" t="s">
        <v>992</v>
      </c>
      <c r="F292" s="25">
        <v>68.268418147317547</v>
      </c>
      <c r="G292" s="25">
        <v>69.52244897959423</v>
      </c>
      <c r="H292" s="25">
        <v>72.303262741673322</v>
      </c>
      <c r="I292" s="14"/>
      <c r="J292" s="28"/>
      <c r="K292" s="30"/>
      <c r="L292" s="36"/>
      <c r="M292" s="34" t="s">
        <v>433</v>
      </c>
      <c r="N292" s="30"/>
      <c r="O292" s="30"/>
      <c r="Q292" s="15"/>
      <c r="R292" s="15"/>
    </row>
    <row r="293" spans="2:18" x14ac:dyDescent="0.25">
      <c r="B293" s="99"/>
      <c r="C293" s="113"/>
      <c r="D293" s="24"/>
      <c r="E293" s="34" t="s">
        <v>993</v>
      </c>
      <c r="F293" s="25">
        <v>90.995314818009277</v>
      </c>
      <c r="G293" s="25">
        <v>92.144217687077017</v>
      </c>
      <c r="H293" s="25">
        <v>94.686791354341011</v>
      </c>
      <c r="I293" s="14"/>
      <c r="J293" s="28"/>
      <c r="K293" s="30"/>
      <c r="L293" s="36"/>
      <c r="M293" s="34" t="s">
        <v>434</v>
      </c>
      <c r="N293" s="30"/>
      <c r="O293" s="30"/>
      <c r="Q293" s="15"/>
      <c r="R293" s="15"/>
    </row>
    <row r="294" spans="2:18" x14ac:dyDescent="0.25">
      <c r="B294" s="97" t="s">
        <v>512</v>
      </c>
      <c r="C294" s="112" t="s">
        <v>57</v>
      </c>
      <c r="D294" s="119" t="s">
        <v>435</v>
      </c>
      <c r="E294" s="39" t="s">
        <v>432</v>
      </c>
      <c r="F294" s="25">
        <v>83.52</v>
      </c>
      <c r="G294" s="25">
        <v>83.523809523809533</v>
      </c>
      <c r="H294" s="25">
        <v>83.523809523809504</v>
      </c>
      <c r="I294" s="14"/>
      <c r="J294" s="28" t="str">
        <f t="shared" ref="J294:J300" si="65">IF(E294=$J$7," ",F294)</f>
        <v xml:space="preserve"> </v>
      </c>
      <c r="K294" s="30"/>
      <c r="L294" s="36"/>
      <c r="M294" s="27"/>
      <c r="N294" s="30"/>
      <c r="O294" s="30"/>
      <c r="Q294" s="15"/>
      <c r="R294" s="65"/>
    </row>
    <row r="295" spans="2:18" x14ac:dyDescent="0.25">
      <c r="B295" s="98"/>
      <c r="C295" s="112"/>
      <c r="D295" s="119"/>
      <c r="E295" s="27" t="s">
        <v>992</v>
      </c>
      <c r="F295" s="29">
        <v>72.33</v>
      </c>
      <c r="G295" s="29">
        <v>72.333333333333329</v>
      </c>
      <c r="H295" s="29">
        <v>72.333333333333329</v>
      </c>
      <c r="I295" s="14"/>
      <c r="J295" s="28">
        <f t="shared" si="65"/>
        <v>72.33</v>
      </c>
      <c r="K295" s="30">
        <f>J295*1.05</f>
        <v>75.9465</v>
      </c>
      <c r="L295" s="36"/>
      <c r="M295" s="27" t="s">
        <v>990</v>
      </c>
      <c r="N295" s="30">
        <f t="shared" ref="N295" si="66">J296</f>
        <v>94.71</v>
      </c>
      <c r="O295" s="30">
        <f t="shared" ref="O295" si="67">K296</f>
        <v>99.445499999999996</v>
      </c>
      <c r="Q295" s="90" t="s">
        <v>1148</v>
      </c>
      <c r="R295" s="86">
        <v>46008</v>
      </c>
    </row>
    <row r="296" spans="2:18" x14ac:dyDescent="0.25">
      <c r="B296" s="98"/>
      <c r="C296" s="112"/>
      <c r="D296" s="119"/>
      <c r="E296" s="27" t="s">
        <v>993</v>
      </c>
      <c r="F296" s="29">
        <v>94.71</v>
      </c>
      <c r="G296" s="29">
        <v>94.714285714285708</v>
      </c>
      <c r="H296" s="29">
        <v>94.714285714285708</v>
      </c>
      <c r="I296" s="14"/>
      <c r="J296" s="28">
        <f t="shared" si="65"/>
        <v>94.71</v>
      </c>
      <c r="K296" s="30">
        <f>J296*1.05</f>
        <v>99.445499999999996</v>
      </c>
      <c r="L296" s="36"/>
      <c r="M296" s="27" t="s">
        <v>991</v>
      </c>
      <c r="N296" s="30">
        <v>108.86</v>
      </c>
      <c r="O296" s="30">
        <v>114.3</v>
      </c>
      <c r="Q296" s="91"/>
      <c r="R296" s="87"/>
    </row>
    <row r="297" spans="2:18" x14ac:dyDescent="0.25">
      <c r="B297" s="97" t="s">
        <v>513</v>
      </c>
      <c r="C297" s="112" t="s">
        <v>57</v>
      </c>
      <c r="D297" s="119" t="s">
        <v>435</v>
      </c>
      <c r="E297" s="39" t="s">
        <v>432</v>
      </c>
      <c r="F297" s="25">
        <v>64.69</v>
      </c>
      <c r="G297" s="25">
        <v>64.69047619047619</v>
      </c>
      <c r="H297" s="25">
        <v>64.690476190476176</v>
      </c>
      <c r="I297" s="14"/>
      <c r="J297" s="28" t="str">
        <f t="shared" si="65"/>
        <v xml:space="preserve"> </v>
      </c>
      <c r="K297" s="30"/>
      <c r="L297" s="36"/>
      <c r="M297" s="27"/>
      <c r="N297" s="30"/>
      <c r="O297" s="30"/>
      <c r="Q297" s="15"/>
      <c r="R297" s="15"/>
    </row>
    <row r="298" spans="2:18" x14ac:dyDescent="0.25">
      <c r="B298" s="98"/>
      <c r="C298" s="112"/>
      <c r="D298" s="119"/>
      <c r="E298" s="27" t="s">
        <v>992</v>
      </c>
      <c r="F298" s="29">
        <v>52.66</v>
      </c>
      <c r="G298" s="29">
        <v>52.657142857142851</v>
      </c>
      <c r="H298" s="29">
        <v>52.657142857142851</v>
      </c>
      <c r="I298" s="14"/>
      <c r="J298" s="28">
        <f t="shared" si="65"/>
        <v>52.66</v>
      </c>
      <c r="K298" s="30">
        <f>J298*1.05</f>
        <v>55.292999999999999</v>
      </c>
      <c r="L298" s="36"/>
      <c r="M298" s="27" t="s">
        <v>990</v>
      </c>
      <c r="N298" s="30">
        <v>74.459999999999994</v>
      </c>
      <c r="O298" s="30">
        <v>78.180000000000007</v>
      </c>
      <c r="Q298" s="90" t="s">
        <v>1148</v>
      </c>
      <c r="R298" s="86">
        <v>46008</v>
      </c>
    </row>
    <row r="299" spans="2:18" x14ac:dyDescent="0.25">
      <c r="B299" s="98"/>
      <c r="C299" s="112"/>
      <c r="D299" s="119"/>
      <c r="E299" s="27" t="s">
        <v>993</v>
      </c>
      <c r="F299" s="29">
        <v>76.72</v>
      </c>
      <c r="G299" s="29">
        <v>76.723809523809521</v>
      </c>
      <c r="H299" s="29">
        <v>76.723809523809521</v>
      </c>
      <c r="I299" s="14"/>
      <c r="J299" s="28">
        <f t="shared" si="65"/>
        <v>76.72</v>
      </c>
      <c r="K299" s="30">
        <f>J299*1.05</f>
        <v>80.555999999999997</v>
      </c>
      <c r="L299" s="36"/>
      <c r="M299" s="27" t="s">
        <v>991</v>
      </c>
      <c r="N299" s="30">
        <v>74.459999999999994</v>
      </c>
      <c r="O299" s="30">
        <v>78.180000000000007</v>
      </c>
      <c r="Q299" s="91"/>
      <c r="R299" s="87"/>
    </row>
    <row r="300" spans="2:18" x14ac:dyDescent="0.25">
      <c r="B300" s="99">
        <v>29</v>
      </c>
      <c r="C300" s="113" t="s">
        <v>68</v>
      </c>
      <c r="D300" s="24"/>
      <c r="E300" s="34" t="s">
        <v>432</v>
      </c>
      <c r="F300" s="25">
        <v>63.707842841963235</v>
      </c>
      <c r="G300" s="25">
        <v>61.367306110020408</v>
      </c>
      <c r="H300" s="25">
        <v>66.617516197768168</v>
      </c>
      <c r="I300" s="14"/>
      <c r="J300" s="28" t="str">
        <f t="shared" si="65"/>
        <v xml:space="preserve"> </v>
      </c>
      <c r="K300" s="30"/>
      <c r="L300" s="36"/>
      <c r="M300" s="34" t="s">
        <v>432</v>
      </c>
      <c r="N300" s="30"/>
      <c r="O300" s="30"/>
      <c r="Q300" s="15"/>
      <c r="R300" s="15"/>
    </row>
    <row r="301" spans="2:18" x14ac:dyDescent="0.25">
      <c r="B301" s="99"/>
      <c r="C301" s="113"/>
      <c r="D301" s="24"/>
      <c r="E301" s="34" t="s">
        <v>992</v>
      </c>
      <c r="F301" s="25">
        <v>58.106302371254927</v>
      </c>
      <c r="G301" s="25">
        <v>55.426971564364536</v>
      </c>
      <c r="H301" s="25">
        <v>60.771761610234442</v>
      </c>
      <c r="I301" s="14"/>
      <c r="J301" s="28"/>
      <c r="K301" s="30"/>
      <c r="L301" s="36"/>
      <c r="M301" s="34" t="s">
        <v>433</v>
      </c>
      <c r="N301" s="30"/>
      <c r="O301" s="30"/>
      <c r="Q301" s="15"/>
      <c r="R301" s="15"/>
    </row>
    <row r="302" spans="2:18" x14ac:dyDescent="0.25">
      <c r="B302" s="99"/>
      <c r="C302" s="113"/>
      <c r="D302" s="24"/>
      <c r="E302" s="34" t="s">
        <v>993</v>
      </c>
      <c r="F302" s="25">
        <v>69.309383312671557</v>
      </c>
      <c r="G302" s="25">
        <v>67.307640655676281</v>
      </c>
      <c r="H302" s="25">
        <v>72.463270785301916</v>
      </c>
      <c r="I302" s="14"/>
      <c r="J302" s="28"/>
      <c r="K302" s="30"/>
      <c r="L302" s="36"/>
      <c r="M302" s="34" t="s">
        <v>434</v>
      </c>
      <c r="N302" s="30"/>
      <c r="O302" s="30"/>
      <c r="Q302" s="15"/>
      <c r="R302" s="15"/>
    </row>
    <row r="303" spans="2:18" x14ac:dyDescent="0.25">
      <c r="B303" s="97" t="s">
        <v>514</v>
      </c>
      <c r="C303" s="112" t="s">
        <v>69</v>
      </c>
      <c r="D303" s="119" t="s">
        <v>435</v>
      </c>
      <c r="E303" s="39" t="s">
        <v>432</v>
      </c>
      <c r="F303" s="25">
        <v>60.865000000000002</v>
      </c>
      <c r="G303" s="25">
        <v>60.865000000000002</v>
      </c>
      <c r="H303" s="25">
        <v>60.864999999999988</v>
      </c>
      <c r="I303" s="14"/>
      <c r="J303" s="28" t="str">
        <f t="shared" ref="J303:J311" si="68">IF(E303=$J$7," ",F303)</f>
        <v xml:space="preserve"> </v>
      </c>
      <c r="K303" s="30"/>
      <c r="L303" s="36"/>
      <c r="M303" s="27"/>
      <c r="N303" s="30"/>
      <c r="O303" s="30"/>
      <c r="Q303" s="15"/>
      <c r="R303" s="15"/>
    </row>
    <row r="304" spans="2:18" x14ac:dyDescent="0.25">
      <c r="B304" s="98"/>
      <c r="C304" s="112"/>
      <c r="D304" s="119"/>
      <c r="E304" s="27" t="s">
        <v>992</v>
      </c>
      <c r="F304" s="29">
        <v>54.82</v>
      </c>
      <c r="G304" s="29">
        <v>54.82</v>
      </c>
      <c r="H304" s="29">
        <v>54.82</v>
      </c>
      <c r="I304" s="14"/>
      <c r="J304" s="28">
        <f t="shared" si="68"/>
        <v>54.82</v>
      </c>
      <c r="K304" s="30">
        <v>54.82</v>
      </c>
      <c r="L304" s="36"/>
      <c r="M304" s="27" t="s">
        <v>990</v>
      </c>
      <c r="N304" s="30">
        <f t="shared" ref="N304" si="69">J305</f>
        <v>66.91</v>
      </c>
      <c r="O304" s="30">
        <f>N304*1.05</f>
        <v>70.255499999999998</v>
      </c>
      <c r="Q304" s="82" t="s">
        <v>1004</v>
      </c>
      <c r="R304" s="81">
        <v>46008</v>
      </c>
    </row>
    <row r="305" spans="2:18" x14ac:dyDescent="0.25">
      <c r="B305" s="98"/>
      <c r="C305" s="112"/>
      <c r="D305" s="119"/>
      <c r="E305" s="27" t="s">
        <v>993</v>
      </c>
      <c r="F305" s="29">
        <v>66.91</v>
      </c>
      <c r="G305" s="29">
        <v>66.91</v>
      </c>
      <c r="H305" s="29">
        <v>66.91</v>
      </c>
      <c r="I305" s="14"/>
      <c r="J305" s="28">
        <f t="shared" si="68"/>
        <v>66.91</v>
      </c>
      <c r="K305" s="30">
        <v>66.91</v>
      </c>
      <c r="L305" s="36"/>
      <c r="M305" s="27" t="s">
        <v>991</v>
      </c>
      <c r="N305" s="30">
        <v>70.05</v>
      </c>
      <c r="O305" s="30">
        <f>N305*1.05</f>
        <v>73.552499999999995</v>
      </c>
      <c r="Q305" s="82"/>
      <c r="R305" s="82"/>
    </row>
    <row r="306" spans="2:18" x14ac:dyDescent="0.25">
      <c r="B306" s="97" t="s">
        <v>515</v>
      </c>
      <c r="C306" s="112" t="s">
        <v>1008</v>
      </c>
      <c r="D306" s="119" t="s">
        <v>435</v>
      </c>
      <c r="E306" s="39" t="s">
        <v>432</v>
      </c>
      <c r="F306" s="25">
        <v>81.300000000000011</v>
      </c>
      <c r="G306" s="25">
        <v>81.3</v>
      </c>
      <c r="H306" s="25">
        <v>81.300000000000011</v>
      </c>
      <c r="I306" s="14"/>
      <c r="J306" s="28" t="str">
        <f t="shared" si="68"/>
        <v xml:space="preserve"> </v>
      </c>
      <c r="K306" s="30" t="s">
        <v>844</v>
      </c>
      <c r="L306" s="36"/>
      <c r="M306" s="27"/>
      <c r="N306" s="30"/>
      <c r="O306" s="30"/>
      <c r="Q306" s="15"/>
      <c r="R306" s="15"/>
    </row>
    <row r="307" spans="2:18" x14ac:dyDescent="0.25">
      <c r="B307" s="98"/>
      <c r="C307" s="112"/>
      <c r="D307" s="119"/>
      <c r="E307" s="27" t="s">
        <v>992</v>
      </c>
      <c r="F307" s="29">
        <v>75.510000000000005</v>
      </c>
      <c r="G307" s="29">
        <v>75.510000000000005</v>
      </c>
      <c r="H307" s="29">
        <v>75.510000000000005</v>
      </c>
      <c r="I307" s="14"/>
      <c r="J307" s="28">
        <f t="shared" si="68"/>
        <v>75.510000000000005</v>
      </c>
      <c r="K307" s="30">
        <v>75.510000000000005</v>
      </c>
      <c r="L307" s="36"/>
      <c r="M307" s="27" t="s">
        <v>990</v>
      </c>
      <c r="N307" s="30">
        <f>N$304</f>
        <v>66.91</v>
      </c>
      <c r="O307" s="30">
        <f>O$304</f>
        <v>70.255499999999998</v>
      </c>
      <c r="Q307" s="82" t="s">
        <v>1004</v>
      </c>
      <c r="R307" s="81">
        <v>46008</v>
      </c>
    </row>
    <row r="308" spans="2:18" x14ac:dyDescent="0.25">
      <c r="B308" s="98"/>
      <c r="C308" s="112"/>
      <c r="D308" s="119"/>
      <c r="E308" s="27" t="s">
        <v>993</v>
      </c>
      <c r="F308" s="29">
        <v>87.09</v>
      </c>
      <c r="G308" s="29">
        <v>87.09</v>
      </c>
      <c r="H308" s="29">
        <v>87.09</v>
      </c>
      <c r="I308" s="14"/>
      <c r="J308" s="28">
        <f t="shared" si="68"/>
        <v>87.09</v>
      </c>
      <c r="K308" s="30">
        <v>87.09</v>
      </c>
      <c r="L308" s="36"/>
      <c r="M308" s="27" t="s">
        <v>991</v>
      </c>
      <c r="N308" s="30">
        <f>N$305</f>
        <v>70.05</v>
      </c>
      <c r="O308" s="30">
        <f>O$305</f>
        <v>73.552499999999995</v>
      </c>
      <c r="Q308" s="82"/>
      <c r="R308" s="82"/>
    </row>
    <row r="309" spans="2:18" x14ac:dyDescent="0.25">
      <c r="B309" s="97" t="s">
        <v>516</v>
      </c>
      <c r="C309" s="112" t="s">
        <v>1007</v>
      </c>
      <c r="D309" s="119" t="s">
        <v>435</v>
      </c>
      <c r="E309" s="39" t="s">
        <v>432</v>
      </c>
      <c r="F309" s="25">
        <v>68.09</v>
      </c>
      <c r="G309" s="25">
        <v>68.09</v>
      </c>
      <c r="H309" s="25">
        <v>68.09</v>
      </c>
      <c r="I309" s="14"/>
      <c r="J309" s="28" t="str">
        <f t="shared" si="68"/>
        <v xml:space="preserve"> </v>
      </c>
      <c r="K309" s="30" t="s">
        <v>844</v>
      </c>
      <c r="L309" s="36"/>
      <c r="M309" s="27"/>
      <c r="N309" s="30"/>
      <c r="O309" s="30"/>
      <c r="Q309" s="15"/>
      <c r="R309" s="15"/>
    </row>
    <row r="310" spans="2:18" x14ac:dyDescent="0.25">
      <c r="B310" s="98"/>
      <c r="C310" s="112"/>
      <c r="D310" s="119"/>
      <c r="E310" s="27" t="s">
        <v>992</v>
      </c>
      <c r="F310" s="29">
        <v>68.09</v>
      </c>
      <c r="G310" s="29">
        <v>68.09</v>
      </c>
      <c r="H310" s="29">
        <v>68.09</v>
      </c>
      <c r="I310" s="14"/>
      <c r="J310" s="28">
        <f t="shared" si="68"/>
        <v>68.09</v>
      </c>
      <c r="K310" s="30">
        <v>68.09</v>
      </c>
      <c r="L310" s="36"/>
      <c r="M310" s="27" t="s">
        <v>990</v>
      </c>
      <c r="N310" s="30">
        <f t="shared" ref="N310" si="70">J311</f>
        <v>68.09</v>
      </c>
      <c r="O310" s="30">
        <f>N310*1.05</f>
        <v>71.494500000000002</v>
      </c>
      <c r="Q310" s="82" t="s">
        <v>1004</v>
      </c>
      <c r="R310" s="81">
        <v>46008</v>
      </c>
    </row>
    <row r="311" spans="2:18" x14ac:dyDescent="0.25">
      <c r="B311" s="98"/>
      <c r="C311" s="112"/>
      <c r="D311" s="119"/>
      <c r="E311" s="27" t="s">
        <v>993</v>
      </c>
      <c r="F311" s="29">
        <v>68.09</v>
      </c>
      <c r="G311" s="29">
        <v>68.09</v>
      </c>
      <c r="H311" s="29">
        <v>68.09</v>
      </c>
      <c r="I311" s="14"/>
      <c r="J311" s="28">
        <f t="shared" si="68"/>
        <v>68.09</v>
      </c>
      <c r="K311" s="30">
        <v>68.09</v>
      </c>
      <c r="L311" s="36"/>
      <c r="M311" s="27" t="s">
        <v>991</v>
      </c>
      <c r="N311" s="30">
        <f>N310</f>
        <v>68.09</v>
      </c>
      <c r="O311" s="30">
        <f>O310</f>
        <v>71.494500000000002</v>
      </c>
      <c r="Q311" s="82"/>
      <c r="R311" s="82"/>
    </row>
    <row r="312" spans="2:18" x14ac:dyDescent="0.25">
      <c r="B312" s="99">
        <v>30</v>
      </c>
      <c r="C312" s="113" t="s">
        <v>70</v>
      </c>
      <c r="D312" s="24"/>
      <c r="E312" s="34" t="s">
        <v>432</v>
      </c>
      <c r="F312" s="25">
        <v>31.544999999999998</v>
      </c>
      <c r="G312" s="25">
        <v>31.544999999999998</v>
      </c>
      <c r="H312" s="25">
        <v>31.544999999999998</v>
      </c>
      <c r="I312" s="14"/>
      <c r="J312" s="28"/>
      <c r="K312" s="30"/>
      <c r="L312" s="36"/>
      <c r="M312" s="34" t="s">
        <v>432</v>
      </c>
      <c r="N312" s="30"/>
      <c r="O312" s="30"/>
      <c r="Q312" s="15"/>
      <c r="R312" s="15"/>
    </row>
    <row r="313" spans="2:18" x14ac:dyDescent="0.25">
      <c r="B313" s="99"/>
      <c r="C313" s="113"/>
      <c r="D313" s="24"/>
      <c r="E313" s="34" t="s">
        <v>992</v>
      </c>
      <c r="F313" s="25">
        <v>29.83</v>
      </c>
      <c r="G313" s="25">
        <v>29.83</v>
      </c>
      <c r="H313" s="25">
        <v>29.83</v>
      </c>
      <c r="I313" s="14"/>
      <c r="J313" s="28"/>
      <c r="K313" s="30"/>
      <c r="L313" s="36"/>
      <c r="M313" s="34" t="s">
        <v>433</v>
      </c>
      <c r="N313" s="30"/>
      <c r="O313" s="30"/>
      <c r="Q313" s="15"/>
      <c r="R313" s="15"/>
    </row>
    <row r="314" spans="2:18" x14ac:dyDescent="0.25">
      <c r="B314" s="99"/>
      <c r="C314" s="113"/>
      <c r="D314" s="24"/>
      <c r="E314" s="34" t="s">
        <v>993</v>
      </c>
      <c r="F314" s="25">
        <v>33.26</v>
      </c>
      <c r="G314" s="25">
        <v>33.26</v>
      </c>
      <c r="H314" s="25">
        <v>33.26</v>
      </c>
      <c r="I314" s="14"/>
      <c r="J314" s="28"/>
      <c r="K314" s="30"/>
      <c r="L314" s="36"/>
      <c r="M314" s="34" t="s">
        <v>434</v>
      </c>
      <c r="N314" s="30"/>
      <c r="O314" s="30"/>
      <c r="Q314" s="15"/>
      <c r="R314" s="15"/>
    </row>
    <row r="315" spans="2:18" x14ac:dyDescent="0.25">
      <c r="B315" s="97" t="s">
        <v>517</v>
      </c>
      <c r="C315" s="112" t="s">
        <v>71</v>
      </c>
      <c r="D315" s="119" t="s">
        <v>435</v>
      </c>
      <c r="E315" s="39" t="s">
        <v>432</v>
      </c>
      <c r="F315" s="25">
        <v>31.544999999999998</v>
      </c>
      <c r="G315" s="25">
        <v>31.544999999999998</v>
      </c>
      <c r="H315" s="25">
        <v>31.544999999999998</v>
      </c>
      <c r="I315" s="14"/>
      <c r="J315" s="28" t="str">
        <f>IF(E315=$J$7," ",F315)</f>
        <v xml:space="preserve"> </v>
      </c>
      <c r="K315" s="30"/>
      <c r="L315" s="36"/>
      <c r="M315" s="27"/>
      <c r="N315" s="30"/>
      <c r="O315" s="30"/>
      <c r="Q315" s="15"/>
      <c r="R315" s="15"/>
    </row>
    <row r="316" spans="2:18" x14ac:dyDescent="0.25">
      <c r="B316" s="98"/>
      <c r="C316" s="112"/>
      <c r="D316" s="119"/>
      <c r="E316" s="27" t="s">
        <v>992</v>
      </c>
      <c r="F316" s="29">
        <v>29.83</v>
      </c>
      <c r="G316" s="29">
        <v>29.83</v>
      </c>
      <c r="H316" s="29">
        <v>29.83</v>
      </c>
      <c r="I316" s="14"/>
      <c r="J316" s="28">
        <f>IF(E316=$J$7," ",F316)</f>
        <v>29.83</v>
      </c>
      <c r="K316" s="30">
        <f t="shared" ref="K316:K317" si="71">J316*1.2</f>
        <v>35.795999999999999</v>
      </c>
      <c r="L316" s="36"/>
      <c r="M316" s="27" t="s">
        <v>990</v>
      </c>
      <c r="N316" s="30">
        <f t="shared" ref="N316" si="72">J317</f>
        <v>33.26</v>
      </c>
      <c r="O316" s="30">
        <v>40.58</v>
      </c>
      <c r="Q316" s="90" t="s">
        <v>1179</v>
      </c>
      <c r="R316" s="86">
        <v>45994</v>
      </c>
    </row>
    <row r="317" spans="2:18" x14ac:dyDescent="0.25">
      <c r="B317" s="98"/>
      <c r="C317" s="112"/>
      <c r="D317" s="119"/>
      <c r="E317" s="27" t="s">
        <v>993</v>
      </c>
      <c r="F317" s="29">
        <v>33.26</v>
      </c>
      <c r="G317" s="29">
        <v>33.26</v>
      </c>
      <c r="H317" s="29">
        <v>33.26</v>
      </c>
      <c r="I317" s="14"/>
      <c r="J317" s="28">
        <f>IF(E317=$J$7," ",F317)</f>
        <v>33.26</v>
      </c>
      <c r="K317" s="30">
        <f t="shared" si="71"/>
        <v>39.911999999999999</v>
      </c>
      <c r="L317" s="36"/>
      <c r="M317" s="27" t="s">
        <v>991</v>
      </c>
      <c r="N317" s="30">
        <v>40.22</v>
      </c>
      <c r="O317" s="30">
        <v>49.07</v>
      </c>
      <c r="Q317" s="91"/>
      <c r="R317" s="87"/>
    </row>
    <row r="318" spans="2:18" x14ac:dyDescent="0.25">
      <c r="B318" s="99">
        <v>31</v>
      </c>
      <c r="C318" s="113" t="s">
        <v>72</v>
      </c>
      <c r="D318" s="24"/>
      <c r="E318" s="34" t="s">
        <v>432</v>
      </c>
      <c r="F318" s="25">
        <v>9.1349999999999998</v>
      </c>
      <c r="G318" s="25">
        <v>0</v>
      </c>
      <c r="H318" s="25">
        <v>9.1349999999999998</v>
      </c>
      <c r="I318" s="14"/>
      <c r="J318" s="28" t="str">
        <f>IF(E318=$J$7," ",F318)</f>
        <v xml:space="preserve"> </v>
      </c>
      <c r="K318" s="30"/>
      <c r="L318" s="36"/>
      <c r="M318" s="34" t="s">
        <v>432</v>
      </c>
      <c r="N318" s="30"/>
      <c r="O318" s="30"/>
      <c r="Q318" s="15"/>
      <c r="R318" s="15"/>
    </row>
    <row r="319" spans="2:18" x14ac:dyDescent="0.25">
      <c r="B319" s="99"/>
      <c r="C319" s="113"/>
      <c r="D319" s="24"/>
      <c r="E319" s="34" t="s">
        <v>992</v>
      </c>
      <c r="F319" s="25">
        <v>8.84</v>
      </c>
      <c r="G319" s="25">
        <v>0</v>
      </c>
      <c r="H319" s="25">
        <v>8.84</v>
      </c>
      <c r="I319" s="14"/>
      <c r="J319" s="28"/>
      <c r="K319" s="30"/>
      <c r="L319" s="36"/>
      <c r="M319" s="34" t="s">
        <v>433</v>
      </c>
      <c r="N319" s="30"/>
      <c r="O319" s="30"/>
      <c r="Q319" s="15"/>
      <c r="R319" s="15"/>
    </row>
    <row r="320" spans="2:18" x14ac:dyDescent="0.25">
      <c r="B320" s="99"/>
      <c r="C320" s="113"/>
      <c r="D320" s="24"/>
      <c r="E320" s="34" t="s">
        <v>993</v>
      </c>
      <c r="F320" s="25">
        <v>9.43</v>
      </c>
      <c r="G320" s="25">
        <v>0</v>
      </c>
      <c r="H320" s="25">
        <v>9.43</v>
      </c>
      <c r="I320" s="14"/>
      <c r="J320" s="28"/>
      <c r="K320" s="30"/>
      <c r="L320" s="36"/>
      <c r="M320" s="34" t="s">
        <v>434</v>
      </c>
      <c r="N320" s="30"/>
      <c r="O320" s="30"/>
      <c r="Q320" s="15"/>
      <c r="R320" s="15"/>
    </row>
    <row r="321" spans="2:18" x14ac:dyDescent="0.25">
      <c r="B321" s="97" t="s">
        <v>518</v>
      </c>
      <c r="C321" s="112" t="s">
        <v>73</v>
      </c>
      <c r="D321" s="119" t="s">
        <v>435</v>
      </c>
      <c r="E321" s="39" t="s">
        <v>432</v>
      </c>
      <c r="F321" s="25">
        <v>9.1349999999999998</v>
      </c>
      <c r="G321" s="25">
        <v>0</v>
      </c>
      <c r="H321" s="25">
        <v>9.1349999999999998</v>
      </c>
      <c r="I321" s="14"/>
      <c r="J321" s="28" t="str">
        <f>IF(E321=$J$7," ",F321)</f>
        <v xml:space="preserve"> </v>
      </c>
      <c r="K321" s="30"/>
      <c r="L321" s="36"/>
      <c r="M321" s="27"/>
      <c r="N321" s="30"/>
      <c r="O321" s="30"/>
      <c r="Q321" s="15"/>
      <c r="R321" s="15"/>
    </row>
    <row r="322" spans="2:18" x14ac:dyDescent="0.25">
      <c r="B322" s="98"/>
      <c r="C322" s="112"/>
      <c r="D322" s="119"/>
      <c r="E322" s="27" t="s">
        <v>992</v>
      </c>
      <c r="F322" s="29">
        <v>8.84</v>
      </c>
      <c r="G322" s="29">
        <v>0</v>
      </c>
      <c r="H322" s="29">
        <v>8.84</v>
      </c>
      <c r="I322" s="14"/>
      <c r="J322" s="28">
        <f>IF(E322=$J$7," ",F322)</f>
        <v>8.84</v>
      </c>
      <c r="K322" s="30">
        <f t="shared" ref="K322:K323" si="73">J322*1.2</f>
        <v>10.607999999999999</v>
      </c>
      <c r="L322" s="36"/>
      <c r="M322" s="27" t="s">
        <v>990</v>
      </c>
      <c r="N322" s="30">
        <f t="shared" ref="N322" si="74">J323</f>
        <v>9.43</v>
      </c>
      <c r="O322" s="30">
        <v>11.51</v>
      </c>
      <c r="Q322" s="90" t="s">
        <v>1178</v>
      </c>
      <c r="R322" s="86">
        <v>45994</v>
      </c>
    </row>
    <row r="323" spans="2:18" x14ac:dyDescent="0.25">
      <c r="B323" s="98"/>
      <c r="C323" s="112"/>
      <c r="D323" s="119"/>
      <c r="E323" s="27" t="s">
        <v>993</v>
      </c>
      <c r="F323" s="29">
        <v>9.43</v>
      </c>
      <c r="G323" s="29">
        <v>0</v>
      </c>
      <c r="H323" s="29">
        <v>9.43</v>
      </c>
      <c r="I323" s="14"/>
      <c r="J323" s="28">
        <f>IF(E323=$J$7," ",F323)</f>
        <v>9.43</v>
      </c>
      <c r="K323" s="30">
        <f t="shared" si="73"/>
        <v>11.315999999999999</v>
      </c>
      <c r="L323" s="36"/>
      <c r="M323" s="27" t="s">
        <v>991</v>
      </c>
      <c r="N323" s="30">
        <v>10.3</v>
      </c>
      <c r="O323" s="30">
        <v>12.57</v>
      </c>
      <c r="Q323" s="91"/>
      <c r="R323" s="87"/>
    </row>
    <row r="324" spans="2:18" x14ac:dyDescent="0.25">
      <c r="B324" s="99">
        <v>32</v>
      </c>
      <c r="C324" s="113" t="s">
        <v>74</v>
      </c>
      <c r="D324" s="24"/>
      <c r="E324" s="34" t="s">
        <v>432</v>
      </c>
      <c r="F324" s="25">
        <v>62.31</v>
      </c>
      <c r="G324" s="25">
        <v>62.309999999999988</v>
      </c>
      <c r="H324" s="25">
        <v>62.309999999999995</v>
      </c>
      <c r="I324" s="14"/>
      <c r="J324" s="28" t="str">
        <f>IF(E324=$J$7," ",F324)</f>
        <v xml:space="preserve"> </v>
      </c>
      <c r="K324" s="30"/>
      <c r="L324" s="36"/>
      <c r="M324" s="34" t="s">
        <v>432</v>
      </c>
      <c r="N324" s="30"/>
      <c r="O324" s="30"/>
      <c r="Q324" s="15"/>
      <c r="R324" s="15"/>
    </row>
    <row r="325" spans="2:18" x14ac:dyDescent="0.25">
      <c r="B325" s="99"/>
      <c r="C325" s="113"/>
      <c r="D325" s="24"/>
      <c r="E325" s="34" t="s">
        <v>992</v>
      </c>
      <c r="F325" s="25">
        <v>61.9</v>
      </c>
      <c r="G325" s="25">
        <v>61.899999999999984</v>
      </c>
      <c r="H325" s="25">
        <v>61.9</v>
      </c>
      <c r="I325" s="14"/>
      <c r="J325" s="28"/>
      <c r="K325" s="30"/>
      <c r="L325" s="36"/>
      <c r="M325" s="34" t="s">
        <v>433</v>
      </c>
      <c r="N325" s="30"/>
      <c r="O325" s="30"/>
      <c r="Q325" s="15"/>
      <c r="R325" s="15"/>
    </row>
    <row r="326" spans="2:18" x14ac:dyDescent="0.25">
      <c r="B326" s="99"/>
      <c r="C326" s="113"/>
      <c r="D326" s="24"/>
      <c r="E326" s="34" t="s">
        <v>993</v>
      </c>
      <c r="F326" s="25">
        <v>62.72</v>
      </c>
      <c r="G326" s="25">
        <v>62.719999999999992</v>
      </c>
      <c r="H326" s="25">
        <v>62.72</v>
      </c>
      <c r="I326" s="14"/>
      <c r="J326" s="28"/>
      <c r="K326" s="30"/>
      <c r="L326" s="36"/>
      <c r="M326" s="34" t="s">
        <v>434</v>
      </c>
      <c r="N326" s="30"/>
      <c r="O326" s="30"/>
      <c r="Q326" s="15"/>
      <c r="R326" s="15"/>
    </row>
    <row r="327" spans="2:18" x14ac:dyDescent="0.25">
      <c r="B327" s="97" t="s">
        <v>519</v>
      </c>
      <c r="C327" s="112" t="s">
        <v>75</v>
      </c>
      <c r="D327" s="119" t="s">
        <v>435</v>
      </c>
      <c r="E327" s="39" t="s">
        <v>432</v>
      </c>
      <c r="F327" s="25">
        <v>62.31</v>
      </c>
      <c r="G327" s="25">
        <v>62.309999999999988</v>
      </c>
      <c r="H327" s="25">
        <v>62.309999999999995</v>
      </c>
      <c r="I327" s="14"/>
      <c r="J327" s="28" t="str">
        <f>IF(E327=$J$7," ",F327)</f>
        <v xml:space="preserve"> </v>
      </c>
      <c r="K327" s="30"/>
      <c r="L327" s="36"/>
      <c r="M327" s="27"/>
      <c r="N327" s="30"/>
      <c r="O327" s="30"/>
      <c r="Q327" s="15"/>
      <c r="R327" s="15"/>
    </row>
    <row r="328" spans="2:18" x14ac:dyDescent="0.25">
      <c r="B328" s="98"/>
      <c r="C328" s="112"/>
      <c r="D328" s="119"/>
      <c r="E328" s="27" t="s">
        <v>992</v>
      </c>
      <c r="F328" s="29">
        <v>61.9</v>
      </c>
      <c r="G328" s="29">
        <v>61.899999999999991</v>
      </c>
      <c r="H328" s="29">
        <v>61.9</v>
      </c>
      <c r="I328" s="14"/>
      <c r="J328" s="28">
        <f>IF(E328=$J$7," ",F328)</f>
        <v>61.9</v>
      </c>
      <c r="K328" s="30">
        <v>61.9</v>
      </c>
      <c r="L328" s="36"/>
      <c r="M328" s="27" t="s">
        <v>990</v>
      </c>
      <c r="N328" s="30">
        <f t="shared" ref="N328" si="75">J329</f>
        <v>62.72</v>
      </c>
      <c r="O328" s="30">
        <f t="shared" ref="O328" si="76">K329</f>
        <v>62.72</v>
      </c>
      <c r="Q328" s="90" t="s">
        <v>1180</v>
      </c>
      <c r="R328" s="86">
        <v>45230</v>
      </c>
    </row>
    <row r="329" spans="2:18" x14ac:dyDescent="0.25">
      <c r="B329" s="98"/>
      <c r="C329" s="112"/>
      <c r="D329" s="119"/>
      <c r="E329" s="27" t="s">
        <v>993</v>
      </c>
      <c r="F329" s="29">
        <v>62.72</v>
      </c>
      <c r="G329" s="29">
        <v>62.72</v>
      </c>
      <c r="H329" s="29">
        <v>62.72</v>
      </c>
      <c r="I329" s="14"/>
      <c r="J329" s="28">
        <f>IF(E329=$J$7," ",F329)</f>
        <v>62.72</v>
      </c>
      <c r="K329" s="30">
        <v>62.72</v>
      </c>
      <c r="L329" s="36"/>
      <c r="M329" s="27" t="s">
        <v>991</v>
      </c>
      <c r="N329" s="30">
        <v>64.27</v>
      </c>
      <c r="O329" s="30">
        <f>N329</f>
        <v>64.27</v>
      </c>
      <c r="Q329" s="91"/>
      <c r="R329" s="87"/>
    </row>
    <row r="330" spans="2:18" x14ac:dyDescent="0.25">
      <c r="B330" s="99">
        <v>33</v>
      </c>
      <c r="C330" s="113" t="s">
        <v>76</v>
      </c>
      <c r="D330" s="24"/>
      <c r="E330" s="34" t="s">
        <v>432</v>
      </c>
      <c r="F330" s="25">
        <v>85.539999999999992</v>
      </c>
      <c r="G330" s="25">
        <v>85.539999999999992</v>
      </c>
      <c r="H330" s="25">
        <v>85.539999999999992</v>
      </c>
      <c r="I330" s="14"/>
      <c r="J330" s="28" t="str">
        <f>IF(E330=$J$7," ",F330)</f>
        <v xml:space="preserve"> </v>
      </c>
      <c r="K330" s="30" t="s">
        <v>844</v>
      </c>
      <c r="L330" s="36"/>
      <c r="M330" s="34" t="s">
        <v>432</v>
      </c>
      <c r="N330" s="30"/>
      <c r="O330" s="30"/>
      <c r="Q330" s="15"/>
      <c r="R330" s="15"/>
    </row>
    <row r="331" spans="2:18" x14ac:dyDescent="0.25">
      <c r="B331" s="99"/>
      <c r="C331" s="113"/>
      <c r="D331" s="24"/>
      <c r="E331" s="34" t="s">
        <v>992</v>
      </c>
      <c r="F331" s="25">
        <v>84.41</v>
      </c>
      <c r="G331" s="25">
        <v>84.409999999999982</v>
      </c>
      <c r="H331" s="25">
        <v>84.41</v>
      </c>
      <c r="I331" s="14"/>
      <c r="J331" s="28"/>
      <c r="K331" s="30"/>
      <c r="L331" s="36"/>
      <c r="M331" s="34" t="s">
        <v>433</v>
      </c>
      <c r="N331" s="30"/>
      <c r="O331" s="30"/>
      <c r="Q331" s="15"/>
      <c r="R331" s="15"/>
    </row>
    <row r="332" spans="2:18" x14ac:dyDescent="0.25">
      <c r="B332" s="99"/>
      <c r="C332" s="113"/>
      <c r="D332" s="24"/>
      <c r="E332" s="34" t="s">
        <v>993</v>
      </c>
      <c r="F332" s="25">
        <v>86.670000000000016</v>
      </c>
      <c r="G332" s="25">
        <v>86.669999999999987</v>
      </c>
      <c r="H332" s="25">
        <v>86.67</v>
      </c>
      <c r="I332" s="14"/>
      <c r="J332" s="28"/>
      <c r="K332" s="30"/>
      <c r="L332" s="36"/>
      <c r="M332" s="34" t="s">
        <v>434</v>
      </c>
      <c r="N332" s="30"/>
      <c r="O332" s="30"/>
      <c r="Q332" s="15"/>
      <c r="R332" s="15"/>
    </row>
    <row r="333" spans="2:18" x14ac:dyDescent="0.25">
      <c r="B333" s="97" t="s">
        <v>520</v>
      </c>
      <c r="C333" s="112" t="s">
        <v>77</v>
      </c>
      <c r="D333" s="119" t="s">
        <v>435</v>
      </c>
      <c r="E333" s="39" t="s">
        <v>432</v>
      </c>
      <c r="F333" s="25">
        <v>85.539999999999992</v>
      </c>
      <c r="G333" s="25">
        <v>85.539999999999992</v>
      </c>
      <c r="H333" s="25">
        <v>85.539999999999992</v>
      </c>
      <c r="I333" s="14"/>
      <c r="J333" s="28" t="str">
        <f t="shared" ref="J333:J345" si="77">IF(E333=$J$7," ",F333)</f>
        <v xml:space="preserve"> </v>
      </c>
      <c r="K333" s="30" t="s">
        <v>844</v>
      </c>
      <c r="L333" s="36"/>
      <c r="M333" s="27"/>
      <c r="N333" s="30"/>
      <c r="O333" s="30"/>
      <c r="Q333" s="15"/>
      <c r="R333" s="15"/>
    </row>
    <row r="334" spans="2:18" x14ac:dyDescent="0.25">
      <c r="B334" s="98"/>
      <c r="C334" s="112"/>
      <c r="D334" s="119"/>
      <c r="E334" s="27" t="s">
        <v>992</v>
      </c>
      <c r="F334" s="29">
        <v>84.41</v>
      </c>
      <c r="G334" s="29">
        <v>84.41</v>
      </c>
      <c r="H334" s="29">
        <v>84.41</v>
      </c>
      <c r="I334" s="14"/>
      <c r="J334" s="28">
        <f t="shared" si="77"/>
        <v>84.41</v>
      </c>
      <c r="K334" s="30">
        <v>84.41</v>
      </c>
      <c r="L334" s="36"/>
      <c r="M334" s="27" t="s">
        <v>990</v>
      </c>
      <c r="N334" s="30">
        <v>45.83</v>
      </c>
      <c r="O334" s="30">
        <v>45.83</v>
      </c>
      <c r="Q334" s="90" t="s">
        <v>1042</v>
      </c>
      <c r="R334" s="86">
        <v>45994</v>
      </c>
    </row>
    <row r="335" spans="2:18" x14ac:dyDescent="0.25">
      <c r="B335" s="98"/>
      <c r="C335" s="112"/>
      <c r="D335" s="119"/>
      <c r="E335" s="27" t="s">
        <v>993</v>
      </c>
      <c r="F335" s="29">
        <v>86.67</v>
      </c>
      <c r="G335" s="29">
        <v>86.67</v>
      </c>
      <c r="H335" s="29">
        <v>86.67</v>
      </c>
      <c r="I335" s="14"/>
      <c r="J335" s="28">
        <f t="shared" si="77"/>
        <v>86.67</v>
      </c>
      <c r="K335" s="30">
        <v>86.67</v>
      </c>
      <c r="L335" s="36"/>
      <c r="M335" s="27" t="s">
        <v>991</v>
      </c>
      <c r="N335" s="30">
        <v>45.83</v>
      </c>
      <c r="O335" s="30">
        <v>45.83</v>
      </c>
      <c r="Q335" s="91"/>
      <c r="R335" s="87"/>
    </row>
    <row r="336" spans="2:18" x14ac:dyDescent="0.25">
      <c r="B336" s="97" t="s">
        <v>521</v>
      </c>
      <c r="C336" s="112" t="s">
        <v>78</v>
      </c>
      <c r="D336" s="119" t="s">
        <v>435</v>
      </c>
      <c r="E336" s="39" t="s">
        <v>432</v>
      </c>
      <c r="F336" s="25">
        <v>85.539999999999992</v>
      </c>
      <c r="G336" s="25">
        <v>0</v>
      </c>
      <c r="H336" s="25">
        <v>0</v>
      </c>
      <c r="I336" s="14"/>
      <c r="J336" s="28" t="str">
        <f t="shared" si="77"/>
        <v xml:space="preserve"> </v>
      </c>
      <c r="K336" s="30" t="s">
        <v>844</v>
      </c>
      <c r="L336" s="36"/>
      <c r="M336" s="27"/>
      <c r="N336" s="30"/>
      <c r="O336" s="30"/>
      <c r="Q336" s="71"/>
      <c r="R336" s="71"/>
    </row>
    <row r="337" spans="2:18" x14ac:dyDescent="0.25">
      <c r="B337" s="98"/>
      <c r="C337" s="112"/>
      <c r="D337" s="119"/>
      <c r="E337" s="27" t="s">
        <v>992</v>
      </c>
      <c r="F337" s="29">
        <v>84.41</v>
      </c>
      <c r="G337" s="29">
        <v>0</v>
      </c>
      <c r="H337" s="29">
        <v>0</v>
      </c>
      <c r="I337" s="14"/>
      <c r="J337" s="28">
        <f t="shared" si="77"/>
        <v>84.41</v>
      </c>
      <c r="K337" s="30">
        <v>84.41</v>
      </c>
      <c r="L337" s="36"/>
      <c r="M337" s="27" t="s">
        <v>990</v>
      </c>
      <c r="N337" s="30">
        <v>45.83</v>
      </c>
      <c r="O337" s="30">
        <v>45.83</v>
      </c>
      <c r="Q337" s="90" t="s">
        <v>1042</v>
      </c>
      <c r="R337" s="86">
        <v>45994</v>
      </c>
    </row>
    <row r="338" spans="2:18" x14ac:dyDescent="0.25">
      <c r="B338" s="98"/>
      <c r="C338" s="112"/>
      <c r="D338" s="119"/>
      <c r="E338" s="27" t="s">
        <v>993</v>
      </c>
      <c r="F338" s="29">
        <v>86.67</v>
      </c>
      <c r="G338" s="29">
        <v>0</v>
      </c>
      <c r="H338" s="29">
        <v>0</v>
      </c>
      <c r="I338" s="14"/>
      <c r="J338" s="28">
        <f t="shared" si="77"/>
        <v>86.67</v>
      </c>
      <c r="K338" s="30">
        <v>86.67</v>
      </c>
      <c r="L338" s="36"/>
      <c r="M338" s="27" t="s">
        <v>991</v>
      </c>
      <c r="N338" s="30">
        <v>45.83</v>
      </c>
      <c r="O338" s="30">
        <v>45.83</v>
      </c>
      <c r="Q338" s="91"/>
      <c r="R338" s="87"/>
    </row>
    <row r="339" spans="2:18" x14ac:dyDescent="0.25">
      <c r="B339" s="97" t="s">
        <v>522</v>
      </c>
      <c r="C339" s="112" t="s">
        <v>79</v>
      </c>
      <c r="D339" s="119" t="s">
        <v>435</v>
      </c>
      <c r="E339" s="39" t="s">
        <v>432</v>
      </c>
      <c r="F339" s="25">
        <v>85.539999999999992</v>
      </c>
      <c r="G339" s="25">
        <v>85.54</v>
      </c>
      <c r="H339" s="25">
        <v>85.539999999999992</v>
      </c>
      <c r="I339" s="14"/>
      <c r="J339" s="28" t="str">
        <f t="shared" si="77"/>
        <v xml:space="preserve"> </v>
      </c>
      <c r="K339" s="30" t="s">
        <v>844</v>
      </c>
      <c r="L339" s="36"/>
      <c r="M339" s="27"/>
      <c r="N339" s="30"/>
      <c r="O339" s="30"/>
      <c r="Q339" s="71"/>
      <c r="R339" s="71"/>
    </row>
    <row r="340" spans="2:18" x14ac:dyDescent="0.25">
      <c r="B340" s="98"/>
      <c r="C340" s="112"/>
      <c r="D340" s="119"/>
      <c r="E340" s="27" t="s">
        <v>992</v>
      </c>
      <c r="F340" s="29">
        <v>84.41</v>
      </c>
      <c r="G340" s="29">
        <v>84.41</v>
      </c>
      <c r="H340" s="29">
        <v>84.41</v>
      </c>
      <c r="I340" s="14"/>
      <c r="J340" s="28">
        <f t="shared" si="77"/>
        <v>84.41</v>
      </c>
      <c r="K340" s="30">
        <v>84.41</v>
      </c>
      <c r="L340" s="36"/>
      <c r="M340" s="27" t="s">
        <v>990</v>
      </c>
      <c r="N340" s="30">
        <v>45.83</v>
      </c>
      <c r="O340" s="30">
        <v>45.83</v>
      </c>
      <c r="Q340" s="90" t="s">
        <v>1042</v>
      </c>
      <c r="R340" s="86">
        <v>45994</v>
      </c>
    </row>
    <row r="341" spans="2:18" x14ac:dyDescent="0.25">
      <c r="B341" s="98"/>
      <c r="C341" s="112"/>
      <c r="D341" s="119"/>
      <c r="E341" s="27" t="s">
        <v>993</v>
      </c>
      <c r="F341" s="29">
        <v>86.67</v>
      </c>
      <c r="G341" s="29">
        <v>86.67</v>
      </c>
      <c r="H341" s="29">
        <v>86.67</v>
      </c>
      <c r="I341" s="14"/>
      <c r="J341" s="28">
        <f t="shared" si="77"/>
        <v>86.67</v>
      </c>
      <c r="K341" s="30">
        <v>86.67</v>
      </c>
      <c r="L341" s="36"/>
      <c r="M341" s="27" t="s">
        <v>991</v>
      </c>
      <c r="N341" s="30">
        <v>45.83</v>
      </c>
      <c r="O341" s="30">
        <v>45.83</v>
      </c>
      <c r="Q341" s="91"/>
      <c r="R341" s="87"/>
    </row>
    <row r="342" spans="2:18" x14ac:dyDescent="0.25">
      <c r="B342" s="97" t="s">
        <v>523</v>
      </c>
      <c r="C342" s="112" t="s">
        <v>80</v>
      </c>
      <c r="D342" s="119" t="s">
        <v>435</v>
      </c>
      <c r="E342" s="39" t="s">
        <v>432</v>
      </c>
      <c r="F342" s="25">
        <v>85.539999999999992</v>
      </c>
      <c r="G342" s="25">
        <v>85.539999999999992</v>
      </c>
      <c r="H342" s="25">
        <v>85.539999999999992</v>
      </c>
      <c r="I342" s="14"/>
      <c r="J342" s="28" t="str">
        <f t="shared" si="77"/>
        <v xml:space="preserve"> </v>
      </c>
      <c r="K342" s="30" t="s">
        <v>844</v>
      </c>
      <c r="L342" s="36"/>
      <c r="M342" s="27"/>
      <c r="N342" s="30"/>
      <c r="O342" s="30"/>
      <c r="Q342" s="71"/>
      <c r="R342" s="71"/>
    </row>
    <row r="343" spans="2:18" x14ac:dyDescent="0.25">
      <c r="B343" s="98"/>
      <c r="C343" s="112"/>
      <c r="D343" s="119"/>
      <c r="E343" s="27" t="s">
        <v>992</v>
      </c>
      <c r="F343" s="29">
        <v>84.41</v>
      </c>
      <c r="G343" s="29">
        <v>84.41</v>
      </c>
      <c r="H343" s="29">
        <v>84.41</v>
      </c>
      <c r="I343" s="14"/>
      <c r="J343" s="28">
        <f t="shared" si="77"/>
        <v>84.41</v>
      </c>
      <c r="K343" s="30">
        <v>84.41</v>
      </c>
      <c r="L343" s="36"/>
      <c r="M343" s="27" t="s">
        <v>990</v>
      </c>
      <c r="N343" s="30">
        <v>45.83</v>
      </c>
      <c r="O343" s="30">
        <v>45.83</v>
      </c>
      <c r="Q343" s="90" t="s">
        <v>1042</v>
      </c>
      <c r="R343" s="86">
        <v>45994</v>
      </c>
    </row>
    <row r="344" spans="2:18" x14ac:dyDescent="0.25">
      <c r="B344" s="98"/>
      <c r="C344" s="112"/>
      <c r="D344" s="119"/>
      <c r="E344" s="27" t="s">
        <v>993</v>
      </c>
      <c r="F344" s="29">
        <v>86.67</v>
      </c>
      <c r="G344" s="29">
        <v>86.67</v>
      </c>
      <c r="H344" s="29">
        <v>86.67</v>
      </c>
      <c r="I344" s="14"/>
      <c r="J344" s="28">
        <f t="shared" si="77"/>
        <v>86.67</v>
      </c>
      <c r="K344" s="30">
        <v>86.67</v>
      </c>
      <c r="L344" s="36"/>
      <c r="M344" s="27" t="s">
        <v>991</v>
      </c>
      <c r="N344" s="30">
        <v>45.83</v>
      </c>
      <c r="O344" s="30">
        <v>45.83</v>
      </c>
      <c r="Q344" s="91"/>
      <c r="R344" s="87"/>
    </row>
    <row r="345" spans="2:18" x14ac:dyDescent="0.25">
      <c r="B345" s="99">
        <v>34</v>
      </c>
      <c r="C345" s="113" t="s">
        <v>81</v>
      </c>
      <c r="D345" s="24"/>
      <c r="E345" s="34" t="s">
        <v>432</v>
      </c>
      <c r="F345" s="25">
        <v>0</v>
      </c>
      <c r="G345" s="25">
        <v>0</v>
      </c>
      <c r="H345" s="25">
        <v>58.664999999999999</v>
      </c>
      <c r="I345" s="14"/>
      <c r="J345" s="28" t="str">
        <f t="shared" si="77"/>
        <v xml:space="preserve"> </v>
      </c>
      <c r="K345" s="30"/>
      <c r="L345" s="36"/>
      <c r="M345" s="34" t="s">
        <v>432</v>
      </c>
      <c r="N345" s="30"/>
      <c r="O345" s="30"/>
      <c r="Q345" s="15"/>
      <c r="R345" s="15"/>
    </row>
    <row r="346" spans="2:18" x14ac:dyDescent="0.25">
      <c r="B346" s="99"/>
      <c r="C346" s="113"/>
      <c r="D346" s="24"/>
      <c r="E346" s="34" t="s">
        <v>992</v>
      </c>
      <c r="F346" s="25">
        <v>0</v>
      </c>
      <c r="G346" s="25">
        <v>0</v>
      </c>
      <c r="H346" s="25">
        <v>51.79</v>
      </c>
      <c r="I346" s="14"/>
      <c r="J346" s="28"/>
      <c r="K346" s="30"/>
      <c r="L346" s="36"/>
      <c r="M346" s="34" t="s">
        <v>433</v>
      </c>
      <c r="N346" s="30"/>
      <c r="O346" s="30"/>
      <c r="Q346" s="15"/>
      <c r="R346" s="15"/>
    </row>
    <row r="347" spans="2:18" x14ac:dyDescent="0.25">
      <c r="B347" s="99"/>
      <c r="C347" s="113"/>
      <c r="D347" s="24"/>
      <c r="E347" s="34" t="s">
        <v>993</v>
      </c>
      <c r="F347" s="25">
        <v>0</v>
      </c>
      <c r="G347" s="25">
        <v>0</v>
      </c>
      <c r="H347" s="25">
        <v>65.540000000000006</v>
      </c>
      <c r="I347" s="14"/>
      <c r="J347" s="28"/>
      <c r="K347" s="30"/>
      <c r="L347" s="36"/>
      <c r="M347" s="34" t="s">
        <v>434</v>
      </c>
      <c r="N347" s="30"/>
      <c r="O347" s="30"/>
      <c r="Q347" s="15"/>
      <c r="R347" s="15"/>
    </row>
    <row r="348" spans="2:18" x14ac:dyDescent="0.25">
      <c r="B348" s="97" t="s">
        <v>524</v>
      </c>
      <c r="C348" s="112" t="s">
        <v>82</v>
      </c>
      <c r="D348" s="119" t="s">
        <v>435</v>
      </c>
      <c r="E348" s="39" t="s">
        <v>432</v>
      </c>
      <c r="F348" s="25">
        <v>0</v>
      </c>
      <c r="G348" s="25">
        <v>0</v>
      </c>
      <c r="H348" s="25">
        <v>58.664999999999999</v>
      </c>
      <c r="I348" s="14"/>
      <c r="J348" s="28" t="str">
        <f>IF(E348=$J$7," ",F348)</f>
        <v xml:space="preserve"> </v>
      </c>
      <c r="K348" s="30"/>
      <c r="L348" s="36"/>
      <c r="M348" s="27"/>
      <c r="N348" s="30"/>
      <c r="O348" s="30"/>
      <c r="Q348" s="15"/>
      <c r="R348" s="15"/>
    </row>
    <row r="349" spans="2:18" x14ac:dyDescent="0.25">
      <c r="B349" s="98"/>
      <c r="C349" s="112"/>
      <c r="D349" s="119"/>
      <c r="E349" s="27" t="s">
        <v>992</v>
      </c>
      <c r="F349" s="29">
        <v>0</v>
      </c>
      <c r="G349" s="29">
        <v>0</v>
      </c>
      <c r="H349" s="29">
        <v>51.79</v>
      </c>
      <c r="I349" s="14"/>
      <c r="J349" s="28">
        <f>H349</f>
        <v>51.79</v>
      </c>
      <c r="K349" s="30"/>
      <c r="L349" s="36"/>
      <c r="M349" s="27" t="s">
        <v>990</v>
      </c>
      <c r="N349" s="30">
        <f t="shared" ref="N349" si="78">J350</f>
        <v>65.540000000000006</v>
      </c>
      <c r="O349" s="30">
        <f>N349</f>
        <v>65.540000000000006</v>
      </c>
      <c r="Q349" s="90" t="s">
        <v>1043</v>
      </c>
      <c r="R349" s="86">
        <v>45994</v>
      </c>
    </row>
    <row r="350" spans="2:18" x14ac:dyDescent="0.25">
      <c r="B350" s="98"/>
      <c r="C350" s="112"/>
      <c r="D350" s="119"/>
      <c r="E350" s="27" t="s">
        <v>993</v>
      </c>
      <c r="F350" s="29">
        <v>0</v>
      </c>
      <c r="G350" s="29">
        <v>0</v>
      </c>
      <c r="H350" s="29">
        <v>65.540000000000006</v>
      </c>
      <c r="I350" s="14"/>
      <c r="J350" s="28">
        <f>H350</f>
        <v>65.540000000000006</v>
      </c>
      <c r="K350" s="30"/>
      <c r="L350" s="36"/>
      <c r="M350" s="27" t="s">
        <v>991</v>
      </c>
      <c r="N350" s="30">
        <v>69.680000000000007</v>
      </c>
      <c r="O350" s="30">
        <f>N350</f>
        <v>69.680000000000007</v>
      </c>
      <c r="Q350" s="91"/>
      <c r="R350" s="87"/>
    </row>
    <row r="351" spans="2:18" x14ac:dyDescent="0.25">
      <c r="B351" s="99">
        <v>35</v>
      </c>
      <c r="C351" s="113" t="s">
        <v>83</v>
      </c>
      <c r="D351" s="24"/>
      <c r="E351" s="34" t="s">
        <v>432</v>
      </c>
      <c r="F351" s="25">
        <v>42.854999999999997</v>
      </c>
      <c r="G351" s="25">
        <v>42.855000000000004</v>
      </c>
      <c r="H351" s="25">
        <v>42.854999999999997</v>
      </c>
      <c r="I351" s="14"/>
      <c r="J351" s="28" t="str">
        <f>IF(E351=$J$7," ",F351)</f>
        <v xml:space="preserve"> </v>
      </c>
      <c r="K351" s="30"/>
      <c r="L351" s="36"/>
      <c r="M351" s="34" t="s">
        <v>432</v>
      </c>
      <c r="N351" s="30"/>
      <c r="O351" s="30"/>
      <c r="Q351" s="15"/>
      <c r="R351" s="15"/>
    </row>
    <row r="352" spans="2:18" x14ac:dyDescent="0.25">
      <c r="B352" s="99"/>
      <c r="C352" s="113"/>
      <c r="D352" s="24"/>
      <c r="E352" s="34" t="s">
        <v>992</v>
      </c>
      <c r="F352" s="25">
        <v>40.39</v>
      </c>
      <c r="G352" s="25">
        <v>40.39</v>
      </c>
      <c r="H352" s="25">
        <v>40.39</v>
      </c>
      <c r="I352" s="14"/>
      <c r="J352" s="28"/>
      <c r="K352" s="30"/>
      <c r="L352" s="36"/>
      <c r="M352" s="34" t="s">
        <v>433</v>
      </c>
      <c r="N352" s="30"/>
      <c r="O352" s="30"/>
      <c r="Q352" s="15"/>
      <c r="R352" s="15"/>
    </row>
    <row r="353" spans="2:18" x14ac:dyDescent="0.25">
      <c r="B353" s="99"/>
      <c r="C353" s="113"/>
      <c r="D353" s="24"/>
      <c r="E353" s="34" t="s">
        <v>993</v>
      </c>
      <c r="F353" s="25">
        <v>45.32</v>
      </c>
      <c r="G353" s="25">
        <v>45.32</v>
      </c>
      <c r="H353" s="25">
        <v>45.32</v>
      </c>
      <c r="I353" s="14"/>
      <c r="J353" s="28"/>
      <c r="K353" s="30"/>
      <c r="L353" s="36"/>
      <c r="M353" s="34" t="s">
        <v>434</v>
      </c>
      <c r="N353" s="30"/>
      <c r="O353" s="30"/>
      <c r="Q353" s="15"/>
      <c r="R353" s="15"/>
    </row>
    <row r="354" spans="2:18" x14ac:dyDescent="0.25">
      <c r="B354" s="97" t="s">
        <v>525</v>
      </c>
      <c r="C354" s="112" t="s">
        <v>82</v>
      </c>
      <c r="D354" s="119" t="s">
        <v>435</v>
      </c>
      <c r="E354" s="39" t="s">
        <v>432</v>
      </c>
      <c r="F354" s="25">
        <v>42.854999999999997</v>
      </c>
      <c r="G354" s="25">
        <v>42.855000000000004</v>
      </c>
      <c r="H354" s="25">
        <v>42.854999999999997</v>
      </c>
      <c r="I354" s="14"/>
      <c r="J354" s="28" t="str">
        <f>IF(E354=$J$7," ",F354)</f>
        <v xml:space="preserve"> </v>
      </c>
      <c r="K354" s="30"/>
      <c r="L354" s="36"/>
      <c r="M354" s="27"/>
      <c r="N354" s="30"/>
      <c r="O354" s="30"/>
      <c r="Q354" s="15"/>
      <c r="R354" s="15"/>
    </row>
    <row r="355" spans="2:18" x14ac:dyDescent="0.25">
      <c r="B355" s="98"/>
      <c r="C355" s="112"/>
      <c r="D355" s="119"/>
      <c r="E355" s="27" t="s">
        <v>992</v>
      </c>
      <c r="F355" s="29">
        <v>40.39</v>
      </c>
      <c r="G355" s="29">
        <v>40.39</v>
      </c>
      <c r="H355" s="29">
        <v>40.39</v>
      </c>
      <c r="I355" s="14"/>
      <c r="J355" s="28">
        <f>IF(E355=$J$7," ",F355)</f>
        <v>40.39</v>
      </c>
      <c r="K355" s="30">
        <v>40.39</v>
      </c>
      <c r="L355" s="36"/>
      <c r="M355" s="27" t="s">
        <v>990</v>
      </c>
      <c r="N355" s="30">
        <f t="shared" ref="N355" si="79">J356</f>
        <v>45.32</v>
      </c>
      <c r="O355" s="30">
        <v>47.59</v>
      </c>
      <c r="Q355" s="95" t="s">
        <v>1044</v>
      </c>
      <c r="R355" s="96">
        <v>46008</v>
      </c>
    </row>
    <row r="356" spans="2:18" x14ac:dyDescent="0.25">
      <c r="B356" s="98"/>
      <c r="C356" s="112"/>
      <c r="D356" s="119"/>
      <c r="E356" s="27" t="s">
        <v>993</v>
      </c>
      <c r="F356" s="29">
        <v>45.32</v>
      </c>
      <c r="G356" s="29">
        <v>45.32</v>
      </c>
      <c r="H356" s="29">
        <v>45.32</v>
      </c>
      <c r="I356" s="14"/>
      <c r="J356" s="28">
        <f>IF(E356=$J$7," ",F356)</f>
        <v>45.32</v>
      </c>
      <c r="K356" s="30">
        <v>45.32</v>
      </c>
      <c r="L356" s="36"/>
      <c r="M356" s="27" t="s">
        <v>991</v>
      </c>
      <c r="N356" s="30">
        <v>51.73</v>
      </c>
      <c r="O356" s="30">
        <v>54.32</v>
      </c>
      <c r="Q356" s="95"/>
      <c r="R356" s="95"/>
    </row>
    <row r="357" spans="2:18" x14ac:dyDescent="0.25">
      <c r="B357" s="99">
        <v>36</v>
      </c>
      <c r="C357" s="113" t="s">
        <v>84</v>
      </c>
      <c r="D357" s="24"/>
      <c r="E357" s="34" t="s">
        <v>432</v>
      </c>
      <c r="F357" s="25">
        <v>80.807172129816166</v>
      </c>
      <c r="G357" s="25">
        <v>76.57601216671037</v>
      </c>
      <c r="H357" s="25">
        <v>78.890817263544122</v>
      </c>
      <c r="I357" s="14"/>
      <c r="J357" s="28" t="str">
        <f>IF(E357=$J$7," ",F357)</f>
        <v xml:space="preserve"> </v>
      </c>
      <c r="K357" s="30"/>
      <c r="L357" s="36"/>
      <c r="M357" s="34" t="s">
        <v>432</v>
      </c>
      <c r="N357" s="30"/>
      <c r="O357" s="30"/>
      <c r="Q357" s="15"/>
      <c r="R357" s="15"/>
    </row>
    <row r="358" spans="2:18" x14ac:dyDescent="0.25">
      <c r="B358" s="99"/>
      <c r="C358" s="113"/>
      <c r="D358" s="24"/>
      <c r="E358" s="34" t="s">
        <v>992</v>
      </c>
      <c r="F358" s="25">
        <v>79.770664805304449</v>
      </c>
      <c r="G358" s="25">
        <v>75.697753041677913</v>
      </c>
      <c r="H358" s="25">
        <v>76.701454545454084</v>
      </c>
      <c r="I358" s="14"/>
      <c r="J358" s="28"/>
      <c r="K358" s="30"/>
      <c r="L358" s="36"/>
      <c r="M358" s="34" t="s">
        <v>433</v>
      </c>
      <c r="N358" s="30"/>
      <c r="O358" s="30"/>
      <c r="Q358" s="15"/>
      <c r="R358" s="15"/>
    </row>
    <row r="359" spans="2:18" x14ac:dyDescent="0.25">
      <c r="B359" s="99"/>
      <c r="C359" s="113"/>
      <c r="D359" s="24"/>
      <c r="E359" s="34" t="s">
        <v>993</v>
      </c>
      <c r="F359" s="25">
        <v>81.843679454327869</v>
      </c>
      <c r="G359" s="25">
        <v>77.454271291742828</v>
      </c>
      <c r="H359" s="25">
        <v>81.08017998163416</v>
      </c>
      <c r="I359" s="14"/>
      <c r="J359" s="28"/>
      <c r="K359" s="30"/>
      <c r="L359" s="36"/>
      <c r="M359" s="34" t="s">
        <v>434</v>
      </c>
      <c r="N359" s="30"/>
      <c r="O359" s="30"/>
      <c r="Q359" s="15"/>
      <c r="R359" s="15"/>
    </row>
    <row r="360" spans="2:18" x14ac:dyDescent="0.25">
      <c r="B360" s="97" t="s">
        <v>526</v>
      </c>
      <c r="C360" s="112" t="s">
        <v>85</v>
      </c>
      <c r="D360" s="119" t="s">
        <v>435</v>
      </c>
      <c r="E360" s="39" t="s">
        <v>432</v>
      </c>
      <c r="F360" s="25">
        <v>68.72</v>
      </c>
      <c r="G360" s="25">
        <v>68.72</v>
      </c>
      <c r="H360" s="25">
        <v>68.72</v>
      </c>
      <c r="I360" s="14"/>
      <c r="J360" s="28" t="str">
        <f t="shared" ref="J360:J390" si="80">IF(E360=$J$7," ",F360)</f>
        <v xml:space="preserve"> </v>
      </c>
      <c r="K360" s="30"/>
      <c r="L360" s="36"/>
      <c r="M360" s="27"/>
      <c r="N360" s="30"/>
      <c r="O360" s="30"/>
      <c r="Q360" s="15"/>
      <c r="R360" s="15"/>
    </row>
    <row r="361" spans="2:18" x14ac:dyDescent="0.25">
      <c r="B361" s="98"/>
      <c r="C361" s="112"/>
      <c r="D361" s="119"/>
      <c r="E361" s="27" t="s">
        <v>992</v>
      </c>
      <c r="F361" s="29">
        <v>67.84</v>
      </c>
      <c r="G361" s="29">
        <v>67.84</v>
      </c>
      <c r="H361" s="29">
        <v>67.84</v>
      </c>
      <c r="I361" s="14"/>
      <c r="J361" s="28">
        <f t="shared" si="80"/>
        <v>67.84</v>
      </c>
      <c r="K361" s="30">
        <f>J361*1.2</f>
        <v>81.408000000000001</v>
      </c>
      <c r="L361" s="36"/>
      <c r="M361" s="27" t="s">
        <v>990</v>
      </c>
      <c r="N361" s="30">
        <f t="shared" ref="N361" si="81">J362</f>
        <v>69.599999999999994</v>
      </c>
      <c r="O361" s="30">
        <v>73.08</v>
      </c>
      <c r="Q361" s="90" t="s">
        <v>1045</v>
      </c>
      <c r="R361" s="86">
        <v>46001</v>
      </c>
    </row>
    <row r="362" spans="2:18" x14ac:dyDescent="0.25">
      <c r="B362" s="98"/>
      <c r="C362" s="112"/>
      <c r="D362" s="119"/>
      <c r="E362" s="27" t="s">
        <v>993</v>
      </c>
      <c r="F362" s="29">
        <v>69.599999999999994</v>
      </c>
      <c r="G362" s="29">
        <v>69.599999999999994</v>
      </c>
      <c r="H362" s="29">
        <v>69.599999999999994</v>
      </c>
      <c r="I362" s="14"/>
      <c r="J362" s="28">
        <f t="shared" si="80"/>
        <v>69.599999999999994</v>
      </c>
      <c r="K362" s="30">
        <f>J362*1.2</f>
        <v>83.52</v>
      </c>
      <c r="L362" s="36"/>
      <c r="M362" s="27" t="s">
        <v>991</v>
      </c>
      <c r="N362" s="30">
        <v>76.650000000000006</v>
      </c>
      <c r="O362" s="30">
        <v>80.48</v>
      </c>
      <c r="Q362" s="91"/>
      <c r="R362" s="87"/>
    </row>
    <row r="363" spans="2:18" x14ac:dyDescent="0.25">
      <c r="B363" s="97" t="s">
        <v>527</v>
      </c>
      <c r="C363" s="112" t="s">
        <v>86</v>
      </c>
      <c r="D363" s="119" t="s">
        <v>435</v>
      </c>
      <c r="E363" s="39" t="s">
        <v>432</v>
      </c>
      <c r="F363" s="25">
        <v>100.02499999999999</v>
      </c>
      <c r="G363" s="25">
        <v>100.02500000000001</v>
      </c>
      <c r="H363" s="25">
        <v>100.02500000000001</v>
      </c>
      <c r="I363" s="14"/>
      <c r="J363" s="28" t="str">
        <f t="shared" si="80"/>
        <v xml:space="preserve"> </v>
      </c>
      <c r="K363" s="30"/>
      <c r="L363" s="36"/>
      <c r="M363" s="27"/>
      <c r="N363" s="30"/>
      <c r="O363" s="30"/>
      <c r="Q363" s="68"/>
      <c r="R363" s="69"/>
    </row>
    <row r="364" spans="2:18" x14ac:dyDescent="0.25">
      <c r="B364" s="98"/>
      <c r="C364" s="112"/>
      <c r="D364" s="119"/>
      <c r="E364" s="27" t="s">
        <v>992</v>
      </c>
      <c r="F364" s="29">
        <v>94.41</v>
      </c>
      <c r="G364" s="29">
        <v>94.41</v>
      </c>
      <c r="H364" s="29">
        <v>94.41</v>
      </c>
      <c r="I364" s="14"/>
      <c r="J364" s="28">
        <f t="shared" si="80"/>
        <v>94.41</v>
      </c>
      <c r="K364" s="30">
        <f>J364*1.2</f>
        <v>113.29199999999999</v>
      </c>
      <c r="L364" s="36"/>
      <c r="M364" s="27" t="s">
        <v>990</v>
      </c>
      <c r="N364" s="30">
        <f t="shared" ref="N364" si="82">J365</f>
        <v>105.64</v>
      </c>
      <c r="O364" s="30">
        <v>110.92</v>
      </c>
      <c r="Q364" s="90" t="s">
        <v>1045</v>
      </c>
      <c r="R364" s="86">
        <v>46001</v>
      </c>
    </row>
    <row r="365" spans="2:18" x14ac:dyDescent="0.25">
      <c r="B365" s="98"/>
      <c r="C365" s="112"/>
      <c r="D365" s="119"/>
      <c r="E365" s="27" t="s">
        <v>993</v>
      </c>
      <c r="F365" s="29">
        <v>105.64</v>
      </c>
      <c r="G365" s="29">
        <v>105.64</v>
      </c>
      <c r="H365" s="29">
        <v>105.64</v>
      </c>
      <c r="I365" s="14"/>
      <c r="J365" s="28">
        <f t="shared" si="80"/>
        <v>105.64</v>
      </c>
      <c r="K365" s="30">
        <f>J365*1.2</f>
        <v>126.768</v>
      </c>
      <c r="L365" s="36"/>
      <c r="M365" s="27" t="s">
        <v>991</v>
      </c>
      <c r="N365" s="30">
        <v>114.41</v>
      </c>
      <c r="O365" s="30">
        <v>120.13</v>
      </c>
      <c r="Q365" s="91"/>
      <c r="R365" s="87"/>
    </row>
    <row r="366" spans="2:18" x14ac:dyDescent="0.25">
      <c r="B366" s="97" t="s">
        <v>528</v>
      </c>
      <c r="C366" s="112" t="s">
        <v>87</v>
      </c>
      <c r="D366" s="119" t="s">
        <v>435</v>
      </c>
      <c r="E366" s="39" t="s">
        <v>432</v>
      </c>
      <c r="F366" s="25">
        <v>100.02500000000001</v>
      </c>
      <c r="G366" s="25">
        <v>100.02500000000001</v>
      </c>
      <c r="H366" s="25">
        <v>100.02499999999999</v>
      </c>
      <c r="I366" s="14"/>
      <c r="J366" s="28" t="str">
        <f t="shared" si="80"/>
        <v xml:space="preserve"> </v>
      </c>
      <c r="K366" s="30"/>
      <c r="L366" s="36"/>
      <c r="M366" s="27"/>
      <c r="N366" s="30"/>
      <c r="O366" s="30"/>
      <c r="Q366" s="68"/>
      <c r="R366" s="69"/>
    </row>
    <row r="367" spans="2:18" x14ac:dyDescent="0.25">
      <c r="B367" s="98"/>
      <c r="C367" s="112"/>
      <c r="D367" s="119"/>
      <c r="E367" s="27" t="s">
        <v>992</v>
      </c>
      <c r="F367" s="29">
        <v>94.41</v>
      </c>
      <c r="G367" s="29">
        <v>94.41</v>
      </c>
      <c r="H367" s="29">
        <v>94.41</v>
      </c>
      <c r="I367" s="14"/>
      <c r="J367" s="28">
        <f t="shared" si="80"/>
        <v>94.41</v>
      </c>
      <c r="K367" s="30">
        <f t="shared" ref="K367:K368" si="83">J367*1.2</f>
        <v>113.29199999999999</v>
      </c>
      <c r="L367" s="36"/>
      <c r="M367" s="27" t="s">
        <v>990</v>
      </c>
      <c r="N367" s="30">
        <f t="shared" ref="N367" si="84">J368</f>
        <v>105.64</v>
      </c>
      <c r="O367" s="30">
        <f t="shared" ref="O367" si="85">K368</f>
        <v>126.768</v>
      </c>
      <c r="Q367" s="90" t="s">
        <v>1045</v>
      </c>
      <c r="R367" s="86">
        <v>46001</v>
      </c>
    </row>
    <row r="368" spans="2:18" x14ac:dyDescent="0.25">
      <c r="B368" s="98"/>
      <c r="C368" s="112"/>
      <c r="D368" s="119"/>
      <c r="E368" s="27" t="s">
        <v>993</v>
      </c>
      <c r="F368" s="29">
        <v>105.64</v>
      </c>
      <c r="G368" s="29">
        <v>105.64</v>
      </c>
      <c r="H368" s="29">
        <v>105.64</v>
      </c>
      <c r="I368" s="14"/>
      <c r="J368" s="28">
        <f t="shared" si="80"/>
        <v>105.64</v>
      </c>
      <c r="K368" s="30">
        <f t="shared" si="83"/>
        <v>126.768</v>
      </c>
      <c r="L368" s="36"/>
      <c r="M368" s="27" t="s">
        <v>991</v>
      </c>
      <c r="N368" s="30">
        <f>N365</f>
        <v>114.41</v>
      </c>
      <c r="O368" s="30">
        <f>O365</f>
        <v>120.13</v>
      </c>
      <c r="Q368" s="91"/>
      <c r="R368" s="87"/>
    </row>
    <row r="369" spans="2:18" x14ac:dyDescent="0.25">
      <c r="B369" s="97" t="s">
        <v>529</v>
      </c>
      <c r="C369" s="112" t="s">
        <v>88</v>
      </c>
      <c r="D369" s="119" t="s">
        <v>435</v>
      </c>
      <c r="E369" s="39" t="s">
        <v>432</v>
      </c>
      <c r="F369" s="25">
        <v>130.68</v>
      </c>
      <c r="G369" s="25">
        <v>130.68</v>
      </c>
      <c r="H369" s="25">
        <v>130.672</v>
      </c>
      <c r="I369" s="14"/>
      <c r="J369" s="28" t="str">
        <f t="shared" si="80"/>
        <v xml:space="preserve"> </v>
      </c>
      <c r="K369" s="30"/>
      <c r="L369" s="36"/>
      <c r="M369" s="27"/>
      <c r="N369" s="30"/>
      <c r="O369" s="30"/>
      <c r="Q369" s="15"/>
      <c r="R369" s="15"/>
    </row>
    <row r="370" spans="2:18" x14ac:dyDescent="0.25">
      <c r="B370" s="98"/>
      <c r="C370" s="112"/>
      <c r="D370" s="119"/>
      <c r="E370" s="27" t="s">
        <v>992</v>
      </c>
      <c r="F370" s="29">
        <v>130.68</v>
      </c>
      <c r="G370" s="29">
        <v>130.68</v>
      </c>
      <c r="H370" s="29">
        <v>130.672</v>
      </c>
      <c r="I370" s="14"/>
      <c r="J370" s="28">
        <f t="shared" si="80"/>
        <v>130.68</v>
      </c>
      <c r="K370" s="30">
        <f t="shared" ref="K370:K371" si="86">J370*1.2</f>
        <v>156.816</v>
      </c>
      <c r="L370" s="36"/>
      <c r="M370" s="27" t="s">
        <v>990</v>
      </c>
      <c r="N370" s="30">
        <v>106.94</v>
      </c>
      <c r="O370" s="30">
        <v>112.29</v>
      </c>
      <c r="Q370" s="90" t="s">
        <v>1046</v>
      </c>
      <c r="R370" s="86">
        <v>46001</v>
      </c>
    </row>
    <row r="371" spans="2:18" x14ac:dyDescent="0.25">
      <c r="B371" s="98"/>
      <c r="C371" s="112"/>
      <c r="D371" s="119"/>
      <c r="E371" s="27" t="s">
        <v>993</v>
      </c>
      <c r="F371" s="29">
        <v>130.68</v>
      </c>
      <c r="G371" s="29">
        <v>130.68</v>
      </c>
      <c r="H371" s="29">
        <v>130.672</v>
      </c>
      <c r="I371" s="14"/>
      <c r="J371" s="28">
        <f t="shared" si="80"/>
        <v>130.68</v>
      </c>
      <c r="K371" s="30">
        <f t="shared" si="86"/>
        <v>156.816</v>
      </c>
      <c r="L371" s="36"/>
      <c r="M371" s="27" t="s">
        <v>991</v>
      </c>
      <c r="N371" s="30">
        <v>106.94</v>
      </c>
      <c r="O371" s="30">
        <v>112.28</v>
      </c>
      <c r="Q371" s="91"/>
      <c r="R371" s="87"/>
    </row>
    <row r="372" spans="2:18" x14ac:dyDescent="0.25">
      <c r="B372" s="97" t="s">
        <v>530</v>
      </c>
      <c r="C372" s="112" t="s">
        <v>89</v>
      </c>
      <c r="D372" s="119" t="s">
        <v>435</v>
      </c>
      <c r="E372" s="39" t="s">
        <v>432</v>
      </c>
      <c r="F372" s="25">
        <v>130.68</v>
      </c>
      <c r="G372" s="25">
        <v>130.68</v>
      </c>
      <c r="H372" s="25">
        <v>130.672</v>
      </c>
      <c r="I372" s="14"/>
      <c r="J372" s="28" t="str">
        <f t="shared" si="80"/>
        <v xml:space="preserve"> </v>
      </c>
      <c r="K372" s="30"/>
      <c r="L372" s="36"/>
      <c r="M372" s="27"/>
      <c r="N372" s="30"/>
      <c r="O372" s="30"/>
      <c r="Q372" s="15"/>
      <c r="R372" s="15"/>
    </row>
    <row r="373" spans="2:18" x14ac:dyDescent="0.25">
      <c r="B373" s="98"/>
      <c r="C373" s="112"/>
      <c r="D373" s="119"/>
      <c r="E373" s="27" t="s">
        <v>992</v>
      </c>
      <c r="F373" s="29">
        <v>130.68</v>
      </c>
      <c r="G373" s="29">
        <v>130.68</v>
      </c>
      <c r="H373" s="29">
        <v>130.672</v>
      </c>
      <c r="I373" s="14"/>
      <c r="J373" s="28">
        <f t="shared" si="80"/>
        <v>130.68</v>
      </c>
      <c r="K373" s="30">
        <f t="shared" ref="K373:K374" si="87">J373*1.2</f>
        <v>156.816</v>
      </c>
      <c r="L373" s="36"/>
      <c r="M373" s="27" t="s">
        <v>990</v>
      </c>
      <c r="N373" s="30">
        <v>106.94</v>
      </c>
      <c r="O373" s="30">
        <v>112.29</v>
      </c>
      <c r="Q373" s="90" t="s">
        <v>1046</v>
      </c>
      <c r="R373" s="86">
        <v>46001</v>
      </c>
    </row>
    <row r="374" spans="2:18" x14ac:dyDescent="0.25">
      <c r="B374" s="98"/>
      <c r="C374" s="112"/>
      <c r="D374" s="119"/>
      <c r="E374" s="27" t="s">
        <v>993</v>
      </c>
      <c r="F374" s="29">
        <v>130.68</v>
      </c>
      <c r="G374" s="29">
        <v>130.68</v>
      </c>
      <c r="H374" s="29">
        <v>130.672</v>
      </c>
      <c r="I374" s="14"/>
      <c r="J374" s="28">
        <f t="shared" si="80"/>
        <v>130.68</v>
      </c>
      <c r="K374" s="30">
        <f t="shared" si="87"/>
        <v>156.816</v>
      </c>
      <c r="L374" s="36"/>
      <c r="M374" s="27" t="s">
        <v>991</v>
      </c>
      <c r="N374" s="30">
        <v>106.94</v>
      </c>
      <c r="O374" s="30">
        <v>112.28</v>
      </c>
      <c r="Q374" s="91"/>
      <c r="R374" s="87"/>
    </row>
    <row r="375" spans="2:18" x14ac:dyDescent="0.25">
      <c r="B375" s="97" t="s">
        <v>531</v>
      </c>
      <c r="C375" s="112" t="s">
        <v>90</v>
      </c>
      <c r="D375" s="119" t="s">
        <v>435</v>
      </c>
      <c r="E375" s="39" t="s">
        <v>432</v>
      </c>
      <c r="F375" s="25">
        <v>130.68</v>
      </c>
      <c r="G375" s="25">
        <v>130.68</v>
      </c>
      <c r="H375" s="25">
        <v>130.672</v>
      </c>
      <c r="I375" s="14"/>
      <c r="J375" s="28" t="str">
        <f t="shared" si="80"/>
        <v xml:space="preserve"> </v>
      </c>
      <c r="K375" s="30"/>
      <c r="L375" s="36"/>
      <c r="M375" s="27"/>
      <c r="N375" s="30"/>
      <c r="O375" s="30"/>
      <c r="Q375" s="15"/>
      <c r="R375" s="15"/>
    </row>
    <row r="376" spans="2:18" x14ac:dyDescent="0.25">
      <c r="B376" s="98"/>
      <c r="C376" s="112"/>
      <c r="D376" s="119"/>
      <c r="E376" s="27" t="s">
        <v>992</v>
      </c>
      <c r="F376" s="29">
        <v>130.68</v>
      </c>
      <c r="G376" s="29">
        <v>130.68</v>
      </c>
      <c r="H376" s="29">
        <v>130.672</v>
      </c>
      <c r="I376" s="14"/>
      <c r="J376" s="28">
        <f t="shared" si="80"/>
        <v>130.68</v>
      </c>
      <c r="K376" s="30">
        <f t="shared" ref="K376:K377" si="88">J376*1.2</f>
        <v>156.816</v>
      </c>
      <c r="L376" s="36"/>
      <c r="M376" s="27" t="s">
        <v>990</v>
      </c>
      <c r="N376" s="30">
        <v>106.94</v>
      </c>
      <c r="O376" s="30">
        <v>112.29</v>
      </c>
      <c r="Q376" s="90" t="s">
        <v>1046</v>
      </c>
      <c r="R376" s="86">
        <v>46001</v>
      </c>
    </row>
    <row r="377" spans="2:18" x14ac:dyDescent="0.25">
      <c r="B377" s="98"/>
      <c r="C377" s="112"/>
      <c r="D377" s="119"/>
      <c r="E377" s="27" t="s">
        <v>993</v>
      </c>
      <c r="F377" s="29">
        <v>130.68</v>
      </c>
      <c r="G377" s="29">
        <v>130.68</v>
      </c>
      <c r="H377" s="29">
        <v>130.672</v>
      </c>
      <c r="I377" s="14"/>
      <c r="J377" s="28">
        <f t="shared" si="80"/>
        <v>130.68</v>
      </c>
      <c r="K377" s="30">
        <f t="shared" si="88"/>
        <v>156.816</v>
      </c>
      <c r="L377" s="36"/>
      <c r="M377" s="27" t="s">
        <v>991</v>
      </c>
      <c r="N377" s="30">
        <v>106.94</v>
      </c>
      <c r="O377" s="30">
        <v>112.28</v>
      </c>
      <c r="Q377" s="91"/>
      <c r="R377" s="87"/>
    </row>
    <row r="378" spans="2:18" x14ac:dyDescent="0.25">
      <c r="B378" s="97" t="s">
        <v>532</v>
      </c>
      <c r="C378" s="112" t="s">
        <v>91</v>
      </c>
      <c r="D378" s="119" t="s">
        <v>435</v>
      </c>
      <c r="E378" s="39" t="s">
        <v>432</v>
      </c>
      <c r="F378" s="25">
        <v>166.85</v>
      </c>
      <c r="G378" s="25">
        <v>166.85</v>
      </c>
      <c r="H378" s="25">
        <v>0</v>
      </c>
      <c r="I378" s="14"/>
      <c r="J378" s="28" t="str">
        <f t="shared" si="80"/>
        <v xml:space="preserve"> </v>
      </c>
      <c r="K378" s="30"/>
      <c r="L378" s="36"/>
      <c r="M378" s="27"/>
      <c r="N378" s="30"/>
      <c r="O378" s="30"/>
      <c r="Q378" s="15"/>
      <c r="R378" s="15"/>
    </row>
    <row r="379" spans="2:18" x14ac:dyDescent="0.25">
      <c r="B379" s="98"/>
      <c r="C379" s="112"/>
      <c r="D379" s="119"/>
      <c r="E379" s="27" t="s">
        <v>992</v>
      </c>
      <c r="F379" s="29">
        <v>166.85</v>
      </c>
      <c r="G379" s="29">
        <v>166.85</v>
      </c>
      <c r="H379" s="29">
        <v>0</v>
      </c>
      <c r="I379" s="14"/>
      <c r="J379" s="28">
        <f t="shared" si="80"/>
        <v>166.85</v>
      </c>
      <c r="K379" s="30">
        <f t="shared" ref="K379:K380" si="89">J379*1.2</f>
        <v>200.22</v>
      </c>
      <c r="L379" s="36"/>
      <c r="M379" s="27" t="s">
        <v>990</v>
      </c>
      <c r="N379" s="30">
        <v>149.77000000000001</v>
      </c>
      <c r="O379" s="30">
        <v>157.26</v>
      </c>
      <c r="Q379" s="90" t="s">
        <v>1046</v>
      </c>
      <c r="R379" s="86">
        <v>46001</v>
      </c>
    </row>
    <row r="380" spans="2:18" x14ac:dyDescent="0.25">
      <c r="B380" s="98"/>
      <c r="C380" s="112"/>
      <c r="D380" s="119"/>
      <c r="E380" s="27" t="s">
        <v>993</v>
      </c>
      <c r="F380" s="29">
        <v>166.85</v>
      </c>
      <c r="G380" s="29">
        <v>166.85</v>
      </c>
      <c r="H380" s="29">
        <v>0</v>
      </c>
      <c r="I380" s="14"/>
      <c r="J380" s="28">
        <f t="shared" si="80"/>
        <v>166.85</v>
      </c>
      <c r="K380" s="30">
        <f t="shared" si="89"/>
        <v>200.22</v>
      </c>
      <c r="L380" s="36"/>
      <c r="M380" s="27" t="s">
        <v>991</v>
      </c>
      <c r="N380" s="30">
        <v>149.77000000000001</v>
      </c>
      <c r="O380" s="30">
        <v>157.26</v>
      </c>
      <c r="Q380" s="91"/>
      <c r="R380" s="87"/>
    </row>
    <row r="381" spans="2:18" x14ac:dyDescent="0.25">
      <c r="B381" s="97" t="s">
        <v>533</v>
      </c>
      <c r="C381" s="112" t="s">
        <v>92</v>
      </c>
      <c r="D381" s="119" t="s">
        <v>435</v>
      </c>
      <c r="E381" s="39" t="s">
        <v>432</v>
      </c>
      <c r="F381" s="25">
        <v>166.85</v>
      </c>
      <c r="G381" s="25">
        <v>0</v>
      </c>
      <c r="H381" s="25">
        <v>166.85</v>
      </c>
      <c r="I381" s="14"/>
      <c r="J381" s="28" t="str">
        <f t="shared" si="80"/>
        <v xml:space="preserve"> </v>
      </c>
      <c r="K381" s="30"/>
      <c r="L381" s="36"/>
      <c r="M381" s="27"/>
      <c r="N381" s="30"/>
      <c r="O381" s="30"/>
      <c r="Q381" s="15"/>
      <c r="R381" s="15"/>
    </row>
    <row r="382" spans="2:18" x14ac:dyDescent="0.25">
      <c r="B382" s="98"/>
      <c r="C382" s="112"/>
      <c r="D382" s="119"/>
      <c r="E382" s="27" t="s">
        <v>992</v>
      </c>
      <c r="F382" s="29">
        <v>166.85</v>
      </c>
      <c r="G382" s="29">
        <v>0</v>
      </c>
      <c r="H382" s="29">
        <v>166.85</v>
      </c>
      <c r="I382" s="14"/>
      <c r="J382" s="28">
        <f t="shared" si="80"/>
        <v>166.85</v>
      </c>
      <c r="K382" s="30">
        <f t="shared" ref="K382:K383" si="90">J382*1.2</f>
        <v>200.22</v>
      </c>
      <c r="L382" s="36"/>
      <c r="M382" s="27" t="s">
        <v>990</v>
      </c>
      <c r="N382" s="30">
        <v>149.77000000000001</v>
      </c>
      <c r="O382" s="30">
        <v>157.26</v>
      </c>
      <c r="Q382" s="90" t="s">
        <v>1046</v>
      </c>
      <c r="R382" s="86">
        <v>46001</v>
      </c>
    </row>
    <row r="383" spans="2:18" x14ac:dyDescent="0.25">
      <c r="B383" s="98"/>
      <c r="C383" s="112"/>
      <c r="D383" s="119"/>
      <c r="E383" s="27" t="s">
        <v>993</v>
      </c>
      <c r="F383" s="29">
        <v>166.85</v>
      </c>
      <c r="G383" s="29">
        <v>0</v>
      </c>
      <c r="H383" s="29">
        <v>166.85</v>
      </c>
      <c r="I383" s="14"/>
      <c r="J383" s="28">
        <f t="shared" si="80"/>
        <v>166.85</v>
      </c>
      <c r="K383" s="30">
        <f t="shared" si="90"/>
        <v>200.22</v>
      </c>
      <c r="L383" s="36"/>
      <c r="M383" s="27" t="s">
        <v>991</v>
      </c>
      <c r="N383" s="30">
        <v>149.77000000000001</v>
      </c>
      <c r="O383" s="30">
        <v>157.26</v>
      </c>
      <c r="Q383" s="91"/>
      <c r="R383" s="87"/>
    </row>
    <row r="384" spans="2:18" x14ac:dyDescent="0.25">
      <c r="B384" s="97" t="s">
        <v>534</v>
      </c>
      <c r="C384" s="112" t="s">
        <v>93</v>
      </c>
      <c r="D384" s="119" t="s">
        <v>435</v>
      </c>
      <c r="E384" s="39" t="s">
        <v>432</v>
      </c>
      <c r="F384" s="25">
        <v>166.85</v>
      </c>
      <c r="G384" s="25">
        <v>0</v>
      </c>
      <c r="H384" s="25">
        <v>166.85</v>
      </c>
      <c r="I384" s="14"/>
      <c r="J384" s="28" t="str">
        <f t="shared" si="80"/>
        <v xml:space="preserve"> </v>
      </c>
      <c r="K384" s="30"/>
      <c r="L384" s="36"/>
      <c r="M384" s="27"/>
      <c r="N384" s="30"/>
      <c r="O384" s="30"/>
      <c r="Q384" s="15"/>
      <c r="R384" s="15"/>
    </row>
    <row r="385" spans="2:18" x14ac:dyDescent="0.25">
      <c r="B385" s="98"/>
      <c r="C385" s="112"/>
      <c r="D385" s="119"/>
      <c r="E385" s="27" t="s">
        <v>992</v>
      </c>
      <c r="F385" s="29">
        <v>166.85</v>
      </c>
      <c r="G385" s="29">
        <v>0</v>
      </c>
      <c r="H385" s="29">
        <v>166.85</v>
      </c>
      <c r="I385" s="14"/>
      <c r="J385" s="28">
        <f t="shared" si="80"/>
        <v>166.85</v>
      </c>
      <c r="K385" s="30">
        <f t="shared" ref="K385:K386" si="91">J385*1.2</f>
        <v>200.22</v>
      </c>
      <c r="L385" s="36"/>
      <c r="M385" s="27" t="s">
        <v>990</v>
      </c>
      <c r="N385" s="30">
        <v>149.77000000000001</v>
      </c>
      <c r="O385" s="30">
        <v>157.26</v>
      </c>
      <c r="Q385" s="90" t="s">
        <v>1046</v>
      </c>
      <c r="R385" s="86">
        <v>46001</v>
      </c>
    </row>
    <row r="386" spans="2:18" x14ac:dyDescent="0.25">
      <c r="B386" s="98"/>
      <c r="C386" s="112"/>
      <c r="D386" s="119"/>
      <c r="E386" s="27" t="s">
        <v>993</v>
      </c>
      <c r="F386" s="29">
        <v>166.85</v>
      </c>
      <c r="G386" s="29">
        <v>0</v>
      </c>
      <c r="H386" s="29">
        <v>166.85</v>
      </c>
      <c r="I386" s="14"/>
      <c r="J386" s="28">
        <f t="shared" si="80"/>
        <v>166.85</v>
      </c>
      <c r="K386" s="30">
        <f t="shared" si="91"/>
        <v>200.22</v>
      </c>
      <c r="L386" s="36"/>
      <c r="M386" s="27" t="s">
        <v>991</v>
      </c>
      <c r="N386" s="30">
        <v>149.77000000000001</v>
      </c>
      <c r="O386" s="30">
        <v>157.26</v>
      </c>
      <c r="Q386" s="91"/>
      <c r="R386" s="87"/>
    </row>
    <row r="387" spans="2:18" x14ac:dyDescent="0.25">
      <c r="B387" s="97" t="s">
        <v>535</v>
      </c>
      <c r="C387" s="112" t="s">
        <v>94</v>
      </c>
      <c r="D387" s="119" t="s">
        <v>435</v>
      </c>
      <c r="E387" s="39" t="s">
        <v>432</v>
      </c>
      <c r="F387" s="25">
        <v>122.34000000000002</v>
      </c>
      <c r="G387" s="25">
        <v>122.34</v>
      </c>
      <c r="H387" s="25">
        <v>122.34</v>
      </c>
      <c r="I387" s="14"/>
      <c r="J387" s="28" t="str">
        <f t="shared" si="80"/>
        <v xml:space="preserve"> </v>
      </c>
      <c r="K387" s="30"/>
      <c r="L387" s="36"/>
      <c r="M387" s="27"/>
      <c r="N387" s="30"/>
      <c r="O387" s="30"/>
      <c r="Q387" s="15"/>
      <c r="R387" s="15"/>
    </row>
    <row r="388" spans="2:18" x14ac:dyDescent="0.25">
      <c r="B388" s="98"/>
      <c r="C388" s="112"/>
      <c r="D388" s="119"/>
      <c r="E388" s="27" t="s">
        <v>992</v>
      </c>
      <c r="F388" s="29">
        <v>122.34</v>
      </c>
      <c r="G388" s="29">
        <v>122.34</v>
      </c>
      <c r="H388" s="29">
        <v>122.34</v>
      </c>
      <c r="I388" s="14"/>
      <c r="J388" s="28">
        <f t="shared" si="80"/>
        <v>122.34</v>
      </c>
      <c r="K388" s="30">
        <f>J388*1.2</f>
        <v>146.80799999999999</v>
      </c>
      <c r="L388" s="36"/>
      <c r="M388" s="27" t="s">
        <v>990</v>
      </c>
      <c r="N388" s="30">
        <v>100.83</v>
      </c>
      <c r="O388" s="30">
        <v>105.87</v>
      </c>
      <c r="Q388" s="90" t="s">
        <v>1048</v>
      </c>
      <c r="R388" s="86" t="s">
        <v>1047</v>
      </c>
    </row>
    <row r="389" spans="2:18" x14ac:dyDescent="0.25">
      <c r="B389" s="98"/>
      <c r="C389" s="112"/>
      <c r="D389" s="119"/>
      <c r="E389" s="27" t="s">
        <v>993</v>
      </c>
      <c r="F389" s="29">
        <v>122.34</v>
      </c>
      <c r="G389" s="29">
        <v>122.34</v>
      </c>
      <c r="H389" s="29">
        <v>122.34</v>
      </c>
      <c r="I389" s="14"/>
      <c r="J389" s="28">
        <f t="shared" si="80"/>
        <v>122.34</v>
      </c>
      <c r="K389" s="30">
        <f>J389*1.2</f>
        <v>146.80799999999999</v>
      </c>
      <c r="L389" s="36"/>
      <c r="M389" s="27" t="s">
        <v>991</v>
      </c>
      <c r="N389" s="30">
        <v>100.83</v>
      </c>
      <c r="O389" s="30">
        <v>105.87</v>
      </c>
      <c r="Q389" s="91"/>
      <c r="R389" s="87"/>
    </row>
    <row r="390" spans="2:18" x14ac:dyDescent="0.25">
      <c r="B390" s="99">
        <v>37</v>
      </c>
      <c r="C390" s="113" t="s">
        <v>95</v>
      </c>
      <c r="D390" s="24"/>
      <c r="E390" s="34" t="s">
        <v>432</v>
      </c>
      <c r="F390" s="25">
        <v>32.71</v>
      </c>
      <c r="G390" s="25">
        <v>0</v>
      </c>
      <c r="H390" s="25">
        <v>32.709499999999998</v>
      </c>
      <c r="I390" s="14"/>
      <c r="J390" s="28" t="str">
        <f t="shared" si="80"/>
        <v xml:space="preserve"> </v>
      </c>
      <c r="K390" s="30"/>
      <c r="L390" s="36"/>
      <c r="M390" s="34" t="s">
        <v>432</v>
      </c>
      <c r="N390" s="30"/>
      <c r="O390" s="30"/>
      <c r="Q390" s="15"/>
      <c r="R390" s="15"/>
    </row>
    <row r="391" spans="2:18" x14ac:dyDescent="0.25">
      <c r="B391" s="99"/>
      <c r="C391" s="113"/>
      <c r="D391" s="24"/>
      <c r="E391" s="34" t="s">
        <v>992</v>
      </c>
      <c r="F391" s="25">
        <v>30.43</v>
      </c>
      <c r="G391" s="25">
        <v>0</v>
      </c>
      <c r="H391" s="25">
        <v>30.428999999999998</v>
      </c>
      <c r="I391" s="14"/>
      <c r="J391" s="28"/>
      <c r="K391" s="30"/>
      <c r="L391" s="36"/>
      <c r="M391" s="34" t="s">
        <v>433</v>
      </c>
      <c r="N391" s="30"/>
      <c r="O391" s="30"/>
      <c r="Q391" s="15"/>
      <c r="R391" s="15"/>
    </row>
    <row r="392" spans="2:18" x14ac:dyDescent="0.25">
      <c r="B392" s="99"/>
      <c r="C392" s="113"/>
      <c r="D392" s="24"/>
      <c r="E392" s="34" t="s">
        <v>993</v>
      </c>
      <c r="F392" s="25">
        <v>34.99</v>
      </c>
      <c r="G392" s="25">
        <v>0</v>
      </c>
      <c r="H392" s="25">
        <v>34.99</v>
      </c>
      <c r="I392" s="14"/>
      <c r="J392" s="28"/>
      <c r="K392" s="30"/>
      <c r="L392" s="36"/>
      <c r="M392" s="34" t="s">
        <v>434</v>
      </c>
      <c r="N392" s="30"/>
      <c r="O392" s="30"/>
      <c r="Q392" s="15"/>
      <c r="R392" s="15"/>
    </row>
    <row r="393" spans="2:18" x14ac:dyDescent="0.25">
      <c r="B393" s="97" t="s">
        <v>536</v>
      </c>
      <c r="C393" s="112" t="s">
        <v>85</v>
      </c>
      <c r="D393" s="119" t="s">
        <v>435</v>
      </c>
      <c r="E393" s="39" t="s">
        <v>432</v>
      </c>
      <c r="F393" s="25">
        <v>32.71</v>
      </c>
      <c r="G393" s="25">
        <v>0</v>
      </c>
      <c r="H393" s="25">
        <v>32.709499999999998</v>
      </c>
      <c r="I393" s="14"/>
      <c r="J393" s="28" t="str">
        <f>IF(E393=$J$7," ",F393)</f>
        <v xml:space="preserve"> </v>
      </c>
      <c r="K393" s="30"/>
      <c r="L393" s="36"/>
      <c r="M393" s="27"/>
      <c r="N393" s="30"/>
      <c r="O393" s="30"/>
      <c r="Q393" s="15"/>
      <c r="R393" s="15"/>
    </row>
    <row r="394" spans="2:18" x14ac:dyDescent="0.25">
      <c r="B394" s="98"/>
      <c r="C394" s="112"/>
      <c r="D394" s="119"/>
      <c r="E394" s="27" t="s">
        <v>992</v>
      </c>
      <c r="F394" s="29">
        <v>30.43</v>
      </c>
      <c r="G394" s="29">
        <v>0</v>
      </c>
      <c r="H394" s="29">
        <v>30.428999999999998</v>
      </c>
      <c r="I394" s="14"/>
      <c r="J394" s="28">
        <f>IF(E394=$J$7," ",F394)</f>
        <v>30.43</v>
      </c>
      <c r="K394" s="30">
        <f t="shared" ref="K394:K395" si="92">J394*1.2</f>
        <v>36.515999999999998</v>
      </c>
      <c r="L394" s="36"/>
      <c r="M394" s="27" t="s">
        <v>990</v>
      </c>
      <c r="N394" s="30">
        <f t="shared" ref="N394" si="93">J395</f>
        <v>34.99</v>
      </c>
      <c r="O394" s="30">
        <v>42.69</v>
      </c>
      <c r="Q394" s="90" t="s">
        <v>1049</v>
      </c>
      <c r="R394" s="86">
        <v>46001</v>
      </c>
    </row>
    <row r="395" spans="2:18" x14ac:dyDescent="0.25">
      <c r="B395" s="98"/>
      <c r="C395" s="112"/>
      <c r="D395" s="119"/>
      <c r="E395" s="27" t="s">
        <v>993</v>
      </c>
      <c r="F395" s="29">
        <v>34.99</v>
      </c>
      <c r="G395" s="29">
        <v>0</v>
      </c>
      <c r="H395" s="29">
        <v>34.99</v>
      </c>
      <c r="I395" s="14"/>
      <c r="J395" s="28">
        <f>IF(E395=$J$7," ",F395)</f>
        <v>34.99</v>
      </c>
      <c r="K395" s="30">
        <f t="shared" si="92"/>
        <v>41.988</v>
      </c>
      <c r="L395" s="36"/>
      <c r="M395" s="27" t="s">
        <v>991</v>
      </c>
      <c r="N395" s="30">
        <v>56.28</v>
      </c>
      <c r="O395" s="30">
        <v>68.66</v>
      </c>
      <c r="Q395" s="91"/>
      <c r="R395" s="87"/>
    </row>
    <row r="396" spans="2:18" x14ac:dyDescent="0.25">
      <c r="B396" s="99">
        <v>38</v>
      </c>
      <c r="C396" s="113" t="s">
        <v>96</v>
      </c>
      <c r="D396" s="24"/>
      <c r="E396" s="34" t="s">
        <v>432</v>
      </c>
      <c r="F396" s="25">
        <v>142.64381625568802</v>
      </c>
      <c r="G396" s="25">
        <v>131.72976521511018</v>
      </c>
      <c r="H396" s="25">
        <v>159.77104778156999</v>
      </c>
      <c r="I396" s="14"/>
      <c r="J396" s="28" t="str">
        <f>IF(E396=$J$7," ",F396)</f>
        <v xml:space="preserve"> </v>
      </c>
      <c r="K396" s="30"/>
      <c r="L396" s="36"/>
      <c r="M396" s="34" t="s">
        <v>432</v>
      </c>
      <c r="N396" s="30"/>
      <c r="O396" s="30"/>
      <c r="Q396" s="15"/>
      <c r="R396" s="15"/>
    </row>
    <row r="397" spans="2:18" x14ac:dyDescent="0.25">
      <c r="B397" s="99"/>
      <c r="C397" s="113"/>
      <c r="D397" s="24"/>
      <c r="E397" s="34" t="s">
        <v>992</v>
      </c>
      <c r="F397" s="25">
        <v>141.42114126752881</v>
      </c>
      <c r="G397" s="25">
        <v>130.22281479538302</v>
      </c>
      <c r="H397" s="25">
        <v>158.5810320819113</v>
      </c>
      <c r="I397" s="14"/>
      <c r="J397" s="28"/>
      <c r="K397" s="30"/>
      <c r="L397" s="36"/>
      <c r="M397" s="34" t="s">
        <v>433</v>
      </c>
      <c r="N397" s="30"/>
      <c r="O397" s="30"/>
      <c r="Q397" s="15"/>
      <c r="R397" s="15"/>
    </row>
    <row r="398" spans="2:18" x14ac:dyDescent="0.25">
      <c r="B398" s="99"/>
      <c r="C398" s="113"/>
      <c r="D398" s="24"/>
      <c r="E398" s="34" t="s">
        <v>993</v>
      </c>
      <c r="F398" s="25">
        <v>143.86649124384732</v>
      </c>
      <c r="G398" s="25">
        <v>133.23671563483737</v>
      </c>
      <c r="H398" s="25">
        <v>160.96106348122871</v>
      </c>
      <c r="I398" s="14"/>
      <c r="J398" s="28"/>
      <c r="K398" s="30"/>
      <c r="L398" s="36"/>
      <c r="M398" s="34" t="s">
        <v>434</v>
      </c>
      <c r="N398" s="30"/>
      <c r="O398" s="30"/>
      <c r="Q398" s="15"/>
      <c r="R398" s="15"/>
    </row>
    <row r="399" spans="2:18" x14ac:dyDescent="0.25">
      <c r="B399" s="97" t="s">
        <v>537</v>
      </c>
      <c r="C399" s="112" t="s">
        <v>97</v>
      </c>
      <c r="D399" s="119" t="s">
        <v>435</v>
      </c>
      <c r="E399" s="39" t="s">
        <v>432</v>
      </c>
      <c r="F399" s="25">
        <v>162.815</v>
      </c>
      <c r="G399" s="25">
        <v>162.815</v>
      </c>
      <c r="H399" s="25">
        <v>162.815</v>
      </c>
      <c r="I399" s="14"/>
      <c r="J399" s="28" t="str">
        <f t="shared" ref="J399:J435" si="94">IF(E399=$J$7," ",F399)</f>
        <v xml:space="preserve"> </v>
      </c>
      <c r="K399" s="30"/>
      <c r="L399" s="36"/>
      <c r="M399" s="27"/>
      <c r="N399" s="30"/>
      <c r="O399" s="30"/>
      <c r="Q399" s="15"/>
      <c r="R399" s="15"/>
    </row>
    <row r="400" spans="2:18" x14ac:dyDescent="0.25">
      <c r="B400" s="98"/>
      <c r="C400" s="112"/>
      <c r="D400" s="119"/>
      <c r="E400" s="27" t="s">
        <v>992</v>
      </c>
      <c r="F400" s="29">
        <v>162.31</v>
      </c>
      <c r="G400" s="29">
        <v>162.31</v>
      </c>
      <c r="H400" s="29">
        <v>162.31</v>
      </c>
      <c r="I400" s="14"/>
      <c r="J400" s="28">
        <f t="shared" si="94"/>
        <v>162.31</v>
      </c>
      <c r="K400" s="30">
        <v>162.31</v>
      </c>
      <c r="L400" s="36"/>
      <c r="M400" s="27" t="s">
        <v>990</v>
      </c>
      <c r="N400" s="30">
        <f t="shared" ref="N400" si="95">J401</f>
        <v>163.32</v>
      </c>
      <c r="O400" s="30">
        <v>171.49</v>
      </c>
      <c r="Q400" s="90" t="s">
        <v>1138</v>
      </c>
      <c r="R400" s="86">
        <v>45994</v>
      </c>
    </row>
    <row r="401" spans="2:18" x14ac:dyDescent="0.25">
      <c r="B401" s="98"/>
      <c r="C401" s="112"/>
      <c r="D401" s="119"/>
      <c r="E401" s="27" t="s">
        <v>993</v>
      </c>
      <c r="F401" s="29">
        <v>163.32</v>
      </c>
      <c r="G401" s="29">
        <v>163.32</v>
      </c>
      <c r="H401" s="29">
        <v>163.32</v>
      </c>
      <c r="I401" s="14"/>
      <c r="J401" s="28">
        <f t="shared" si="94"/>
        <v>163.32</v>
      </c>
      <c r="K401" s="30">
        <v>163.32</v>
      </c>
      <c r="L401" s="36"/>
      <c r="M401" s="27" t="s">
        <v>991</v>
      </c>
      <c r="N401" s="30">
        <v>177.88</v>
      </c>
      <c r="O401" s="30">
        <v>186.77</v>
      </c>
      <c r="Q401" s="91"/>
      <c r="R401" s="87"/>
    </row>
    <row r="402" spans="2:18" x14ac:dyDescent="0.25">
      <c r="B402" s="97" t="s">
        <v>538</v>
      </c>
      <c r="C402" s="112" t="s">
        <v>98</v>
      </c>
      <c r="D402" s="119" t="s">
        <v>435</v>
      </c>
      <c r="E402" s="39" t="s">
        <v>432</v>
      </c>
      <c r="F402" s="25">
        <v>162.815</v>
      </c>
      <c r="G402" s="25">
        <v>0</v>
      </c>
      <c r="H402" s="25">
        <v>0</v>
      </c>
      <c r="I402" s="14"/>
      <c r="J402" s="28" t="str">
        <f t="shared" si="94"/>
        <v xml:space="preserve"> </v>
      </c>
      <c r="K402" s="30" t="s">
        <v>844</v>
      </c>
      <c r="L402" s="36"/>
      <c r="M402" s="27"/>
      <c r="N402" s="30"/>
      <c r="O402" s="30"/>
      <c r="Q402" s="15"/>
      <c r="R402" s="15"/>
    </row>
    <row r="403" spans="2:18" x14ac:dyDescent="0.25">
      <c r="B403" s="98"/>
      <c r="C403" s="112"/>
      <c r="D403" s="119"/>
      <c r="E403" s="27" t="s">
        <v>992</v>
      </c>
      <c r="F403" s="29">
        <v>162.31</v>
      </c>
      <c r="G403" s="29">
        <v>0</v>
      </c>
      <c r="H403" s="29">
        <v>0</v>
      </c>
      <c r="I403" s="14"/>
      <c r="J403" s="28">
        <f t="shared" si="94"/>
        <v>162.31</v>
      </c>
      <c r="K403" s="30">
        <v>162.31</v>
      </c>
      <c r="L403" s="36"/>
      <c r="M403" s="27" t="s">
        <v>990</v>
      </c>
      <c r="N403" s="30">
        <f>J404</f>
        <v>163.32</v>
      </c>
      <c r="O403" s="30">
        <v>171.49</v>
      </c>
      <c r="Q403" s="90" t="s">
        <v>1138</v>
      </c>
      <c r="R403" s="86">
        <v>45994</v>
      </c>
    </row>
    <row r="404" spans="2:18" x14ac:dyDescent="0.25">
      <c r="B404" s="98"/>
      <c r="C404" s="112"/>
      <c r="D404" s="119"/>
      <c r="E404" s="27" t="s">
        <v>993</v>
      </c>
      <c r="F404" s="29">
        <v>163.32</v>
      </c>
      <c r="G404" s="29">
        <v>0</v>
      </c>
      <c r="H404" s="29">
        <v>0</v>
      </c>
      <c r="I404" s="14"/>
      <c r="J404" s="28">
        <f t="shared" si="94"/>
        <v>163.32</v>
      </c>
      <c r="K404" s="30">
        <v>163.32</v>
      </c>
      <c r="L404" s="36"/>
      <c r="M404" s="27" t="s">
        <v>991</v>
      </c>
      <c r="N404" s="30">
        <v>177.88</v>
      </c>
      <c r="O404" s="30">
        <v>186.77</v>
      </c>
      <c r="Q404" s="91"/>
      <c r="R404" s="87"/>
    </row>
    <row r="405" spans="2:18" x14ac:dyDescent="0.25">
      <c r="B405" s="97" t="s">
        <v>539</v>
      </c>
      <c r="C405" s="112" t="s">
        <v>99</v>
      </c>
      <c r="D405" s="119" t="s">
        <v>435</v>
      </c>
      <c r="E405" s="39" t="s">
        <v>432</v>
      </c>
      <c r="F405" s="25">
        <v>162.815</v>
      </c>
      <c r="G405" s="25">
        <v>0</v>
      </c>
      <c r="H405" s="25">
        <v>0</v>
      </c>
      <c r="I405" s="14"/>
      <c r="J405" s="28" t="str">
        <f t="shared" si="94"/>
        <v xml:space="preserve"> </v>
      </c>
      <c r="K405" s="30" t="s">
        <v>844</v>
      </c>
      <c r="L405" s="36"/>
      <c r="M405" s="27"/>
      <c r="N405" s="30"/>
      <c r="O405" s="30"/>
      <c r="Q405" s="15"/>
      <c r="R405" s="15"/>
    </row>
    <row r="406" spans="2:18" x14ac:dyDescent="0.25">
      <c r="B406" s="98"/>
      <c r="C406" s="112"/>
      <c r="D406" s="119"/>
      <c r="E406" s="27" t="s">
        <v>992</v>
      </c>
      <c r="F406" s="29">
        <v>162.31</v>
      </c>
      <c r="G406" s="29">
        <v>0</v>
      </c>
      <c r="H406" s="29">
        <v>0</v>
      </c>
      <c r="I406" s="14"/>
      <c r="J406" s="28">
        <f t="shared" si="94"/>
        <v>162.31</v>
      </c>
      <c r="K406" s="30">
        <v>162.31</v>
      </c>
      <c r="L406" s="36"/>
      <c r="M406" s="27" t="s">
        <v>990</v>
      </c>
      <c r="N406" s="30">
        <f>J407</f>
        <v>163.32</v>
      </c>
      <c r="O406" s="30">
        <v>171.49</v>
      </c>
      <c r="Q406" s="90" t="s">
        <v>1138</v>
      </c>
      <c r="R406" s="86">
        <v>45994</v>
      </c>
    </row>
    <row r="407" spans="2:18" x14ac:dyDescent="0.25">
      <c r="B407" s="98"/>
      <c r="C407" s="112"/>
      <c r="D407" s="119"/>
      <c r="E407" s="27" t="s">
        <v>993</v>
      </c>
      <c r="F407" s="29">
        <v>163.32</v>
      </c>
      <c r="G407" s="29">
        <v>0</v>
      </c>
      <c r="H407" s="29">
        <v>0</v>
      </c>
      <c r="I407" s="14"/>
      <c r="J407" s="28">
        <f t="shared" si="94"/>
        <v>163.32</v>
      </c>
      <c r="K407" s="30">
        <v>163.32</v>
      </c>
      <c r="L407" s="36"/>
      <c r="M407" s="27" t="s">
        <v>991</v>
      </c>
      <c r="N407" s="30">
        <v>177.88</v>
      </c>
      <c r="O407" s="30">
        <v>186.77</v>
      </c>
      <c r="Q407" s="91"/>
      <c r="R407" s="87"/>
    </row>
    <row r="408" spans="2:18" x14ac:dyDescent="0.25">
      <c r="B408" s="97" t="s">
        <v>540</v>
      </c>
      <c r="C408" s="112" t="s">
        <v>100</v>
      </c>
      <c r="D408" s="119" t="s">
        <v>435</v>
      </c>
      <c r="E408" s="39" t="s">
        <v>432</v>
      </c>
      <c r="F408" s="25">
        <v>236.56999999999996</v>
      </c>
      <c r="G408" s="25">
        <v>0</v>
      </c>
      <c r="H408" s="25">
        <v>236.56999999999996</v>
      </c>
      <c r="I408" s="14"/>
      <c r="J408" s="28" t="str">
        <f t="shared" si="94"/>
        <v xml:space="preserve"> </v>
      </c>
      <c r="K408" s="30" t="s">
        <v>844</v>
      </c>
      <c r="L408" s="36"/>
      <c r="M408" s="27"/>
      <c r="N408" s="30"/>
      <c r="O408" s="30"/>
      <c r="Q408" s="15"/>
      <c r="R408" s="15"/>
    </row>
    <row r="409" spans="2:18" x14ac:dyDescent="0.25">
      <c r="B409" s="98"/>
      <c r="C409" s="112"/>
      <c r="D409" s="119"/>
      <c r="E409" s="27" t="s">
        <v>992</v>
      </c>
      <c r="F409" s="29">
        <v>235.38</v>
      </c>
      <c r="G409" s="29">
        <v>0</v>
      </c>
      <c r="H409" s="29">
        <v>235.38</v>
      </c>
      <c r="I409" s="14"/>
      <c r="J409" s="28">
        <f t="shared" si="94"/>
        <v>235.38</v>
      </c>
      <c r="K409" s="30">
        <v>235.38</v>
      </c>
      <c r="L409" s="36"/>
      <c r="M409" s="27" t="s">
        <v>990</v>
      </c>
      <c r="N409" s="30">
        <f t="shared" ref="N409" si="96">J410</f>
        <v>237.76</v>
      </c>
      <c r="O409" s="30">
        <v>249.65</v>
      </c>
      <c r="Q409" s="90" t="s">
        <v>1134</v>
      </c>
      <c r="R409" s="86">
        <v>45994</v>
      </c>
    </row>
    <row r="410" spans="2:18" x14ac:dyDescent="0.25">
      <c r="B410" s="98"/>
      <c r="C410" s="112"/>
      <c r="D410" s="119"/>
      <c r="E410" s="27" t="s">
        <v>993</v>
      </c>
      <c r="F410" s="29">
        <v>237.76</v>
      </c>
      <c r="G410" s="29">
        <v>0</v>
      </c>
      <c r="H410" s="29">
        <v>237.76</v>
      </c>
      <c r="I410" s="14"/>
      <c r="J410" s="28">
        <f t="shared" si="94"/>
        <v>237.76</v>
      </c>
      <c r="K410" s="30">
        <v>237.76</v>
      </c>
      <c r="L410" s="36"/>
      <c r="M410" s="27" t="s">
        <v>991</v>
      </c>
      <c r="N410" s="30">
        <v>259</v>
      </c>
      <c r="O410" s="30">
        <v>271.95</v>
      </c>
      <c r="Q410" s="91"/>
      <c r="R410" s="87"/>
    </row>
    <row r="411" spans="2:18" x14ac:dyDescent="0.25">
      <c r="B411" s="97" t="s">
        <v>541</v>
      </c>
      <c r="C411" s="112" t="s">
        <v>101</v>
      </c>
      <c r="D411" s="119" t="s">
        <v>435</v>
      </c>
      <c r="E411" s="39" t="s">
        <v>432</v>
      </c>
      <c r="F411" s="25">
        <v>236.57</v>
      </c>
      <c r="G411" s="25">
        <v>0</v>
      </c>
      <c r="H411" s="25">
        <v>236.57</v>
      </c>
      <c r="I411" s="14"/>
      <c r="J411" s="28" t="str">
        <f t="shared" si="94"/>
        <v xml:space="preserve"> </v>
      </c>
      <c r="K411" s="30" t="s">
        <v>844</v>
      </c>
      <c r="L411" s="36"/>
      <c r="M411" s="27"/>
      <c r="N411" s="30"/>
      <c r="O411" s="30"/>
      <c r="Q411" s="15"/>
      <c r="R411" s="15"/>
    </row>
    <row r="412" spans="2:18" x14ac:dyDescent="0.25">
      <c r="B412" s="98"/>
      <c r="C412" s="112"/>
      <c r="D412" s="119"/>
      <c r="E412" s="27" t="s">
        <v>992</v>
      </c>
      <c r="F412" s="29">
        <v>235.38</v>
      </c>
      <c r="G412" s="29">
        <v>0</v>
      </c>
      <c r="H412" s="29">
        <v>235.37999999999997</v>
      </c>
      <c r="I412" s="14"/>
      <c r="J412" s="28">
        <f t="shared" si="94"/>
        <v>235.38</v>
      </c>
      <c r="K412" s="30">
        <v>235.38</v>
      </c>
      <c r="L412" s="36"/>
      <c r="M412" s="27" t="s">
        <v>990</v>
      </c>
      <c r="N412" s="30">
        <f>J413</f>
        <v>237.76000000000002</v>
      </c>
      <c r="O412" s="30">
        <v>249.65</v>
      </c>
      <c r="Q412" s="90" t="s">
        <v>1134</v>
      </c>
      <c r="R412" s="86">
        <v>45994</v>
      </c>
    </row>
    <row r="413" spans="2:18" x14ac:dyDescent="0.25">
      <c r="B413" s="98"/>
      <c r="C413" s="112"/>
      <c r="D413" s="119"/>
      <c r="E413" s="27" t="s">
        <v>993</v>
      </c>
      <c r="F413" s="29">
        <v>237.76000000000002</v>
      </c>
      <c r="G413" s="29">
        <v>0</v>
      </c>
      <c r="H413" s="29">
        <v>237.76000000000002</v>
      </c>
      <c r="I413" s="14"/>
      <c r="J413" s="28">
        <f t="shared" si="94"/>
        <v>237.76000000000002</v>
      </c>
      <c r="K413" s="30">
        <v>237.76000000000002</v>
      </c>
      <c r="L413" s="36"/>
      <c r="M413" s="27" t="s">
        <v>991</v>
      </c>
      <c r="N413" s="30">
        <v>259</v>
      </c>
      <c r="O413" s="30">
        <v>271.95</v>
      </c>
      <c r="Q413" s="91"/>
      <c r="R413" s="87"/>
    </row>
    <row r="414" spans="2:18" x14ac:dyDescent="0.25">
      <c r="B414" s="97" t="s">
        <v>542</v>
      </c>
      <c r="C414" s="112" t="s">
        <v>102</v>
      </c>
      <c r="D414" s="119" t="s">
        <v>435</v>
      </c>
      <c r="E414" s="39" t="s">
        <v>432</v>
      </c>
      <c r="F414" s="25">
        <v>236.57000000000002</v>
      </c>
      <c r="G414" s="25">
        <v>0</v>
      </c>
      <c r="H414" s="25">
        <v>236.57000000000002</v>
      </c>
      <c r="I414" s="14"/>
      <c r="J414" s="28" t="str">
        <f t="shared" si="94"/>
        <v xml:space="preserve"> </v>
      </c>
      <c r="K414" s="30" t="s">
        <v>844</v>
      </c>
      <c r="L414" s="36"/>
      <c r="M414" s="27"/>
      <c r="N414" s="30"/>
      <c r="O414" s="30"/>
      <c r="Q414" s="15"/>
      <c r="R414" s="15"/>
    </row>
    <row r="415" spans="2:18" x14ac:dyDescent="0.25">
      <c r="B415" s="98"/>
      <c r="C415" s="112"/>
      <c r="D415" s="119"/>
      <c r="E415" s="27" t="s">
        <v>992</v>
      </c>
      <c r="F415" s="29">
        <v>235.38</v>
      </c>
      <c r="G415" s="29">
        <v>0</v>
      </c>
      <c r="H415" s="29">
        <v>235.38</v>
      </c>
      <c r="I415" s="14"/>
      <c r="J415" s="28">
        <f t="shared" si="94"/>
        <v>235.38</v>
      </c>
      <c r="K415" s="30">
        <v>235.38</v>
      </c>
      <c r="L415" s="36"/>
      <c r="M415" s="27" t="s">
        <v>990</v>
      </c>
      <c r="N415" s="30">
        <f>J416</f>
        <v>237.76</v>
      </c>
      <c r="O415" s="30">
        <v>249.65</v>
      </c>
      <c r="Q415" s="90" t="s">
        <v>1134</v>
      </c>
      <c r="R415" s="86">
        <v>45994</v>
      </c>
    </row>
    <row r="416" spans="2:18" x14ac:dyDescent="0.25">
      <c r="B416" s="98"/>
      <c r="C416" s="112"/>
      <c r="D416" s="119"/>
      <c r="E416" s="27" t="s">
        <v>993</v>
      </c>
      <c r="F416" s="29">
        <v>237.76</v>
      </c>
      <c r="G416" s="29">
        <v>0</v>
      </c>
      <c r="H416" s="29">
        <v>237.76</v>
      </c>
      <c r="I416" s="14"/>
      <c r="J416" s="28">
        <f t="shared" si="94"/>
        <v>237.76</v>
      </c>
      <c r="K416" s="30">
        <v>237.76</v>
      </c>
      <c r="L416" s="36"/>
      <c r="M416" s="27" t="s">
        <v>991</v>
      </c>
      <c r="N416" s="30">
        <v>259</v>
      </c>
      <c r="O416" s="30">
        <v>271.95</v>
      </c>
      <c r="Q416" s="91"/>
      <c r="R416" s="87"/>
    </row>
    <row r="417" spans="2:18" x14ac:dyDescent="0.25">
      <c r="B417" s="97" t="s">
        <v>543</v>
      </c>
      <c r="C417" s="112" t="s">
        <v>103</v>
      </c>
      <c r="D417" s="119" t="s">
        <v>435</v>
      </c>
      <c r="E417" s="39" t="s">
        <v>432</v>
      </c>
      <c r="F417" s="25">
        <v>142.64500000000004</v>
      </c>
      <c r="G417" s="25">
        <v>142.64499999999998</v>
      </c>
      <c r="H417" s="25">
        <v>142.64499999999998</v>
      </c>
      <c r="I417" s="14"/>
      <c r="J417" s="28" t="str">
        <f t="shared" si="94"/>
        <v xml:space="preserve"> </v>
      </c>
      <c r="K417" s="30" t="s">
        <v>844</v>
      </c>
      <c r="L417" s="36"/>
      <c r="M417" s="27"/>
      <c r="N417" s="30"/>
      <c r="O417" s="30"/>
      <c r="Q417" s="15"/>
      <c r="R417" s="15"/>
    </row>
    <row r="418" spans="2:18" x14ac:dyDescent="0.25">
      <c r="B418" s="98"/>
      <c r="C418" s="112"/>
      <c r="D418" s="119"/>
      <c r="E418" s="27" t="s">
        <v>992</v>
      </c>
      <c r="F418" s="29">
        <v>140.86000000000001</v>
      </c>
      <c r="G418" s="29">
        <v>140.86000000000001</v>
      </c>
      <c r="H418" s="29">
        <v>140.86000000000001</v>
      </c>
      <c r="I418" s="14"/>
      <c r="J418" s="28">
        <f t="shared" si="94"/>
        <v>140.86000000000001</v>
      </c>
      <c r="K418" s="30">
        <v>140.86000000000001</v>
      </c>
      <c r="L418" s="36"/>
      <c r="M418" s="27" t="s">
        <v>990</v>
      </c>
      <c r="N418" s="30">
        <f t="shared" ref="N418" si="97">J419</f>
        <v>144.43</v>
      </c>
      <c r="O418" s="30">
        <v>151.65</v>
      </c>
      <c r="Q418" s="90" t="s">
        <v>1140</v>
      </c>
      <c r="R418" s="86">
        <v>45994</v>
      </c>
    </row>
    <row r="419" spans="2:18" x14ac:dyDescent="0.25">
      <c r="B419" s="98"/>
      <c r="C419" s="112"/>
      <c r="D419" s="119"/>
      <c r="E419" s="27" t="s">
        <v>993</v>
      </c>
      <c r="F419" s="29">
        <v>144.43</v>
      </c>
      <c r="G419" s="29">
        <v>144.43</v>
      </c>
      <c r="H419" s="29">
        <v>144.43</v>
      </c>
      <c r="I419" s="14"/>
      <c r="J419" s="28">
        <f t="shared" si="94"/>
        <v>144.43</v>
      </c>
      <c r="K419" s="30">
        <v>144.43</v>
      </c>
      <c r="L419" s="36"/>
      <c r="M419" s="27" t="s">
        <v>991</v>
      </c>
      <c r="N419" s="30">
        <v>157.34</v>
      </c>
      <c r="O419" s="30">
        <v>165.21</v>
      </c>
      <c r="Q419" s="91"/>
      <c r="R419" s="87"/>
    </row>
    <row r="420" spans="2:18" x14ac:dyDescent="0.25">
      <c r="B420" s="97" t="s">
        <v>544</v>
      </c>
      <c r="C420" s="112" t="s">
        <v>104</v>
      </c>
      <c r="D420" s="119" t="s">
        <v>435</v>
      </c>
      <c r="E420" s="39" t="s">
        <v>432</v>
      </c>
      <c r="F420" s="25">
        <v>142.64500000000001</v>
      </c>
      <c r="G420" s="25">
        <v>142.64500000000001</v>
      </c>
      <c r="H420" s="25">
        <v>142.64500000000001</v>
      </c>
      <c r="I420" s="14"/>
      <c r="J420" s="28" t="str">
        <f t="shared" si="94"/>
        <v xml:space="preserve"> </v>
      </c>
      <c r="K420" s="30" t="s">
        <v>844</v>
      </c>
      <c r="L420" s="36"/>
      <c r="M420" s="27"/>
      <c r="N420" s="30"/>
      <c r="O420" s="30"/>
      <c r="Q420" s="15"/>
      <c r="R420" s="15"/>
    </row>
    <row r="421" spans="2:18" x14ac:dyDescent="0.25">
      <c r="B421" s="98"/>
      <c r="C421" s="112"/>
      <c r="D421" s="119"/>
      <c r="E421" s="27" t="s">
        <v>992</v>
      </c>
      <c r="F421" s="29">
        <v>140.86000000000001</v>
      </c>
      <c r="G421" s="29">
        <v>140.86000000000001</v>
      </c>
      <c r="H421" s="29">
        <v>140.86000000000001</v>
      </c>
      <c r="I421" s="14"/>
      <c r="J421" s="28">
        <f t="shared" si="94"/>
        <v>140.86000000000001</v>
      </c>
      <c r="K421" s="30">
        <v>140.86000000000001</v>
      </c>
      <c r="L421" s="36"/>
      <c r="M421" s="27" t="s">
        <v>990</v>
      </c>
      <c r="N421" s="30">
        <f>J422</f>
        <v>144.43</v>
      </c>
      <c r="O421" s="30">
        <v>151.65</v>
      </c>
      <c r="Q421" s="90" t="s">
        <v>1140</v>
      </c>
      <c r="R421" s="86">
        <v>45994</v>
      </c>
    </row>
    <row r="422" spans="2:18" x14ac:dyDescent="0.25">
      <c r="B422" s="98"/>
      <c r="C422" s="112"/>
      <c r="D422" s="119"/>
      <c r="E422" s="27" t="s">
        <v>993</v>
      </c>
      <c r="F422" s="29">
        <v>144.43</v>
      </c>
      <c r="G422" s="29">
        <v>144.43</v>
      </c>
      <c r="H422" s="29">
        <v>144.43</v>
      </c>
      <c r="I422" s="14"/>
      <c r="J422" s="28">
        <f t="shared" si="94"/>
        <v>144.43</v>
      </c>
      <c r="K422" s="30">
        <v>144.43</v>
      </c>
      <c r="L422" s="36"/>
      <c r="M422" s="27" t="s">
        <v>991</v>
      </c>
      <c r="N422" s="30">
        <v>157.34</v>
      </c>
      <c r="O422" s="30">
        <v>165.21</v>
      </c>
      <c r="Q422" s="91"/>
      <c r="R422" s="87"/>
    </row>
    <row r="423" spans="2:18" x14ac:dyDescent="0.25">
      <c r="B423" s="97" t="s">
        <v>545</v>
      </c>
      <c r="C423" s="112" t="s">
        <v>105</v>
      </c>
      <c r="D423" s="119" t="s">
        <v>435</v>
      </c>
      <c r="E423" s="39" t="s">
        <v>432</v>
      </c>
      <c r="F423" s="25">
        <v>142.64500000000001</v>
      </c>
      <c r="G423" s="25">
        <v>0</v>
      </c>
      <c r="H423" s="25">
        <v>142.64500000000001</v>
      </c>
      <c r="I423" s="14"/>
      <c r="J423" s="28" t="str">
        <f t="shared" si="94"/>
        <v xml:space="preserve"> </v>
      </c>
      <c r="K423" s="30" t="s">
        <v>844</v>
      </c>
      <c r="L423" s="36"/>
      <c r="M423" s="27"/>
      <c r="N423" s="30"/>
      <c r="O423" s="30"/>
      <c r="Q423" s="15"/>
      <c r="R423" s="15"/>
    </row>
    <row r="424" spans="2:18" x14ac:dyDescent="0.25">
      <c r="B424" s="98"/>
      <c r="C424" s="112"/>
      <c r="D424" s="119"/>
      <c r="E424" s="27" t="s">
        <v>992</v>
      </c>
      <c r="F424" s="29">
        <v>140.86000000000001</v>
      </c>
      <c r="G424" s="29">
        <v>0</v>
      </c>
      <c r="H424" s="29">
        <v>140.86000000000001</v>
      </c>
      <c r="I424" s="14"/>
      <c r="J424" s="28">
        <f t="shared" si="94"/>
        <v>140.86000000000001</v>
      </c>
      <c r="K424" s="30">
        <v>140.86000000000001</v>
      </c>
      <c r="L424" s="36"/>
      <c r="M424" s="27" t="s">
        <v>990</v>
      </c>
      <c r="N424" s="30">
        <f>J425</f>
        <v>144.43</v>
      </c>
      <c r="O424" s="30">
        <v>151.65</v>
      </c>
      <c r="Q424" s="90" t="s">
        <v>1140</v>
      </c>
      <c r="R424" s="86">
        <v>45994</v>
      </c>
    </row>
    <row r="425" spans="2:18" x14ac:dyDescent="0.25">
      <c r="B425" s="98"/>
      <c r="C425" s="112"/>
      <c r="D425" s="119"/>
      <c r="E425" s="27" t="s">
        <v>993</v>
      </c>
      <c r="F425" s="29">
        <v>144.43</v>
      </c>
      <c r="G425" s="29">
        <v>0</v>
      </c>
      <c r="H425" s="29">
        <v>144.43</v>
      </c>
      <c r="I425" s="14"/>
      <c r="J425" s="28">
        <f t="shared" si="94"/>
        <v>144.43</v>
      </c>
      <c r="K425" s="30">
        <v>144.43</v>
      </c>
      <c r="L425" s="36"/>
      <c r="M425" s="27" t="s">
        <v>991</v>
      </c>
      <c r="N425" s="30">
        <v>157.34</v>
      </c>
      <c r="O425" s="30">
        <v>165.21</v>
      </c>
      <c r="Q425" s="91"/>
      <c r="R425" s="87"/>
    </row>
    <row r="426" spans="2:18" x14ac:dyDescent="0.25">
      <c r="B426" s="97" t="s">
        <v>546</v>
      </c>
      <c r="C426" s="112" t="s">
        <v>99</v>
      </c>
      <c r="D426" s="119" t="s">
        <v>435</v>
      </c>
      <c r="E426" s="39" t="s">
        <v>432</v>
      </c>
      <c r="F426" s="25">
        <v>142.64500000000001</v>
      </c>
      <c r="G426" s="25">
        <v>142.64500000000001</v>
      </c>
      <c r="H426" s="25">
        <v>142.64500000000001</v>
      </c>
      <c r="I426" s="14"/>
      <c r="J426" s="28" t="str">
        <f t="shared" si="94"/>
        <v xml:space="preserve"> </v>
      </c>
      <c r="K426" s="30" t="s">
        <v>844</v>
      </c>
      <c r="L426" s="36"/>
      <c r="M426" s="27"/>
      <c r="N426" s="30"/>
      <c r="O426" s="30"/>
      <c r="Q426" s="15"/>
      <c r="R426" s="15"/>
    </row>
    <row r="427" spans="2:18" x14ac:dyDescent="0.25">
      <c r="B427" s="98"/>
      <c r="C427" s="112"/>
      <c r="D427" s="119"/>
      <c r="E427" s="27" t="s">
        <v>992</v>
      </c>
      <c r="F427" s="29">
        <v>140.86000000000001</v>
      </c>
      <c r="G427" s="29">
        <v>140.86000000000001</v>
      </c>
      <c r="H427" s="29">
        <v>140.86000000000001</v>
      </c>
      <c r="I427" s="14"/>
      <c r="J427" s="28">
        <f t="shared" si="94"/>
        <v>140.86000000000001</v>
      </c>
      <c r="K427" s="30">
        <v>140.86000000000001</v>
      </c>
      <c r="L427" s="36"/>
      <c r="M427" s="27" t="s">
        <v>990</v>
      </c>
      <c r="N427" s="30">
        <f>J428</f>
        <v>144.43</v>
      </c>
      <c r="O427" s="30">
        <v>151.65</v>
      </c>
      <c r="Q427" s="90" t="s">
        <v>1140</v>
      </c>
      <c r="R427" s="86">
        <v>45994</v>
      </c>
    </row>
    <row r="428" spans="2:18" x14ac:dyDescent="0.25">
      <c r="B428" s="98"/>
      <c r="C428" s="112"/>
      <c r="D428" s="119"/>
      <c r="E428" s="27" t="s">
        <v>993</v>
      </c>
      <c r="F428" s="29">
        <v>144.43</v>
      </c>
      <c r="G428" s="29">
        <v>144.43</v>
      </c>
      <c r="H428" s="29">
        <v>144.43</v>
      </c>
      <c r="I428" s="14"/>
      <c r="J428" s="28">
        <f t="shared" si="94"/>
        <v>144.43</v>
      </c>
      <c r="K428" s="30">
        <v>144.43</v>
      </c>
      <c r="L428" s="36"/>
      <c r="M428" s="27" t="s">
        <v>991</v>
      </c>
      <c r="N428" s="30">
        <v>157.34</v>
      </c>
      <c r="O428" s="30">
        <v>165.21</v>
      </c>
      <c r="Q428" s="91"/>
      <c r="R428" s="87"/>
    </row>
    <row r="429" spans="2:18" x14ac:dyDescent="0.25">
      <c r="B429" s="97" t="s">
        <v>547</v>
      </c>
      <c r="C429" s="112" t="s">
        <v>106</v>
      </c>
      <c r="D429" s="119" t="s">
        <v>435</v>
      </c>
      <c r="E429" s="39" t="s">
        <v>432</v>
      </c>
      <c r="F429" s="25">
        <v>83.24</v>
      </c>
      <c r="G429" s="25">
        <v>83.24</v>
      </c>
      <c r="H429" s="25">
        <v>83.24</v>
      </c>
      <c r="I429" s="14"/>
      <c r="J429" s="28" t="str">
        <f t="shared" si="94"/>
        <v xml:space="preserve"> </v>
      </c>
      <c r="K429" s="30" t="s">
        <v>844</v>
      </c>
      <c r="L429" s="36"/>
      <c r="M429" s="27"/>
      <c r="N429" s="30"/>
      <c r="O429" s="30"/>
      <c r="Q429" s="15"/>
      <c r="R429" s="15"/>
    </row>
    <row r="430" spans="2:18" x14ac:dyDescent="0.25">
      <c r="B430" s="98"/>
      <c r="C430" s="112"/>
      <c r="D430" s="119"/>
      <c r="E430" s="27" t="s">
        <v>992</v>
      </c>
      <c r="F430" s="29">
        <v>82.1</v>
      </c>
      <c r="G430" s="29">
        <v>82.1</v>
      </c>
      <c r="H430" s="29">
        <v>82.1</v>
      </c>
      <c r="I430" s="14"/>
      <c r="J430" s="28">
        <f t="shared" si="94"/>
        <v>82.1</v>
      </c>
      <c r="K430" s="30">
        <v>82.1</v>
      </c>
      <c r="L430" s="36"/>
      <c r="M430" s="27" t="s">
        <v>990</v>
      </c>
      <c r="N430" s="30">
        <f t="shared" ref="N430" si="98">J431</f>
        <v>84.379999999999981</v>
      </c>
      <c r="O430" s="30">
        <v>88.6</v>
      </c>
      <c r="Q430" s="90" t="s">
        <v>1139</v>
      </c>
      <c r="R430" s="86">
        <v>45994</v>
      </c>
    </row>
    <row r="431" spans="2:18" x14ac:dyDescent="0.25">
      <c r="B431" s="98"/>
      <c r="C431" s="112"/>
      <c r="D431" s="119"/>
      <c r="E431" s="27" t="s">
        <v>993</v>
      </c>
      <c r="F431" s="29">
        <v>84.379999999999981</v>
      </c>
      <c r="G431" s="29">
        <v>84.38</v>
      </c>
      <c r="H431" s="29">
        <v>84.38</v>
      </c>
      <c r="I431" s="14"/>
      <c r="J431" s="28">
        <f t="shared" si="94"/>
        <v>84.379999999999981</v>
      </c>
      <c r="K431" s="30">
        <v>84.379999999999981</v>
      </c>
      <c r="L431" s="36"/>
      <c r="M431" s="27" t="s">
        <v>991</v>
      </c>
      <c r="N431" s="30">
        <v>92.97</v>
      </c>
      <c r="O431" s="30">
        <v>97.62</v>
      </c>
      <c r="Q431" s="91"/>
      <c r="R431" s="87"/>
    </row>
    <row r="432" spans="2:18" x14ac:dyDescent="0.25">
      <c r="B432" s="97" t="s">
        <v>548</v>
      </c>
      <c r="C432" s="112" t="s">
        <v>107</v>
      </c>
      <c r="D432" s="119" t="s">
        <v>435</v>
      </c>
      <c r="E432" s="39" t="s">
        <v>432</v>
      </c>
      <c r="F432" s="25">
        <v>117.64999999999999</v>
      </c>
      <c r="G432" s="25">
        <v>117.64999999999999</v>
      </c>
      <c r="H432" s="25">
        <v>117.64999999999999</v>
      </c>
      <c r="I432" s="14"/>
      <c r="J432" s="28" t="str">
        <f t="shared" si="94"/>
        <v xml:space="preserve"> </v>
      </c>
      <c r="K432" s="30" t="s">
        <v>844</v>
      </c>
      <c r="L432" s="36"/>
      <c r="M432" s="27"/>
      <c r="N432" s="30"/>
      <c r="O432" s="30"/>
      <c r="Q432" s="15"/>
      <c r="R432" s="15"/>
    </row>
    <row r="433" spans="2:18" x14ac:dyDescent="0.25">
      <c r="B433" s="98"/>
      <c r="C433" s="112"/>
      <c r="D433" s="119"/>
      <c r="E433" s="27" t="s">
        <v>992</v>
      </c>
      <c r="F433" s="29">
        <v>116.55</v>
      </c>
      <c r="G433" s="29">
        <v>116.55</v>
      </c>
      <c r="H433" s="29">
        <v>116.55</v>
      </c>
      <c r="I433" s="14"/>
      <c r="J433" s="28">
        <f t="shared" si="94"/>
        <v>116.55</v>
      </c>
      <c r="K433" s="30">
        <v>116.55</v>
      </c>
      <c r="L433" s="36"/>
      <c r="M433" s="27" t="s">
        <v>990</v>
      </c>
      <c r="N433" s="30">
        <f t="shared" ref="N433" si="99">J434</f>
        <v>118.75</v>
      </c>
      <c r="O433" s="30">
        <v>124.69</v>
      </c>
      <c r="Q433" s="90" t="s">
        <v>1139</v>
      </c>
      <c r="R433" s="86">
        <v>45994</v>
      </c>
    </row>
    <row r="434" spans="2:18" x14ac:dyDescent="0.25">
      <c r="B434" s="98"/>
      <c r="C434" s="112"/>
      <c r="D434" s="119"/>
      <c r="E434" s="27" t="s">
        <v>993</v>
      </c>
      <c r="F434" s="29">
        <v>118.75</v>
      </c>
      <c r="G434" s="29">
        <v>118.75</v>
      </c>
      <c r="H434" s="29">
        <v>118.75</v>
      </c>
      <c r="I434" s="14"/>
      <c r="J434" s="28">
        <f t="shared" si="94"/>
        <v>118.75</v>
      </c>
      <c r="K434" s="30">
        <v>118.75</v>
      </c>
      <c r="L434" s="36"/>
      <c r="M434" s="27" t="s">
        <v>991</v>
      </c>
      <c r="N434" s="30">
        <v>129.4</v>
      </c>
      <c r="O434" s="30">
        <v>135.87</v>
      </c>
      <c r="Q434" s="91"/>
      <c r="R434" s="87"/>
    </row>
    <row r="435" spans="2:18" x14ac:dyDescent="0.25">
      <c r="B435" s="99">
        <v>39</v>
      </c>
      <c r="C435" s="113" t="s">
        <v>108</v>
      </c>
      <c r="D435" s="24"/>
      <c r="E435" s="34" t="s">
        <v>432</v>
      </c>
      <c r="F435" s="25">
        <v>82.504999999999995</v>
      </c>
      <c r="G435" s="25">
        <v>82.50500000000001</v>
      </c>
      <c r="H435" s="25">
        <v>82.50500000000001</v>
      </c>
      <c r="I435" s="14"/>
      <c r="J435" s="28" t="str">
        <f t="shared" si="94"/>
        <v xml:space="preserve"> </v>
      </c>
      <c r="K435" s="30" t="s">
        <v>844</v>
      </c>
      <c r="L435" s="36"/>
      <c r="M435" s="34" t="s">
        <v>432</v>
      </c>
      <c r="N435" s="30"/>
      <c r="O435" s="30"/>
      <c r="Q435" s="15"/>
      <c r="R435" s="15"/>
    </row>
    <row r="436" spans="2:18" x14ac:dyDescent="0.25">
      <c r="B436" s="99"/>
      <c r="C436" s="113"/>
      <c r="D436" s="24"/>
      <c r="E436" s="34" t="s">
        <v>992</v>
      </c>
      <c r="F436" s="25">
        <v>79.36</v>
      </c>
      <c r="G436" s="25">
        <v>79.36</v>
      </c>
      <c r="H436" s="25">
        <v>79.36</v>
      </c>
      <c r="I436" s="14"/>
      <c r="J436" s="28"/>
      <c r="K436" s="30"/>
      <c r="L436" s="36"/>
      <c r="M436" s="34" t="s">
        <v>433</v>
      </c>
      <c r="N436" s="30"/>
      <c r="O436" s="30"/>
      <c r="Q436" s="15"/>
      <c r="R436" s="15"/>
    </row>
    <row r="437" spans="2:18" x14ac:dyDescent="0.25">
      <c r="B437" s="99"/>
      <c r="C437" s="113"/>
      <c r="D437" s="24"/>
      <c r="E437" s="34" t="s">
        <v>993</v>
      </c>
      <c r="F437" s="25">
        <v>85.65000000000002</v>
      </c>
      <c r="G437" s="25">
        <v>85.65</v>
      </c>
      <c r="H437" s="25">
        <v>85.65000000000002</v>
      </c>
      <c r="I437" s="14"/>
      <c r="J437" s="28"/>
      <c r="K437" s="30"/>
      <c r="L437" s="36"/>
      <c r="M437" s="34" t="s">
        <v>434</v>
      </c>
      <c r="N437" s="30"/>
      <c r="O437" s="30"/>
      <c r="Q437" s="15"/>
      <c r="R437" s="15"/>
    </row>
    <row r="438" spans="2:18" x14ac:dyDescent="0.25">
      <c r="B438" s="97" t="s">
        <v>549</v>
      </c>
      <c r="C438" s="112" t="s">
        <v>109</v>
      </c>
      <c r="D438" s="119" t="s">
        <v>435</v>
      </c>
      <c r="E438" s="39" t="s">
        <v>432</v>
      </c>
      <c r="F438" s="25">
        <v>82.504999999999995</v>
      </c>
      <c r="G438" s="25">
        <v>82.50500000000001</v>
      </c>
      <c r="H438" s="25">
        <v>82.50500000000001</v>
      </c>
      <c r="I438" s="14"/>
      <c r="J438" s="28" t="str">
        <f>IF(E438=$J$7," ",F438)</f>
        <v xml:space="preserve"> </v>
      </c>
      <c r="K438" s="30" t="s">
        <v>844</v>
      </c>
      <c r="L438" s="36"/>
      <c r="M438" s="27"/>
      <c r="N438" s="30"/>
      <c r="O438" s="30"/>
      <c r="Q438" s="15"/>
      <c r="R438" s="15"/>
    </row>
    <row r="439" spans="2:18" x14ac:dyDescent="0.25">
      <c r="B439" s="98"/>
      <c r="C439" s="112"/>
      <c r="D439" s="119"/>
      <c r="E439" s="27" t="s">
        <v>992</v>
      </c>
      <c r="F439" s="29">
        <v>79.36</v>
      </c>
      <c r="G439" s="29">
        <v>79.36</v>
      </c>
      <c r="H439" s="29">
        <v>79.36</v>
      </c>
      <c r="I439" s="14"/>
      <c r="J439" s="28">
        <f>IF(E439=$J$7," ",F439)</f>
        <v>79.36</v>
      </c>
      <c r="K439" s="30">
        <v>79.36</v>
      </c>
      <c r="L439" s="36"/>
      <c r="M439" s="27" t="s">
        <v>990</v>
      </c>
      <c r="N439" s="30">
        <f t="shared" ref="N439" si="100">J440</f>
        <v>85.65</v>
      </c>
      <c r="O439" s="30">
        <v>89.93</v>
      </c>
      <c r="Q439" s="90" t="s">
        <v>1129</v>
      </c>
      <c r="R439" s="86">
        <v>46008</v>
      </c>
    </row>
    <row r="440" spans="2:18" x14ac:dyDescent="0.25">
      <c r="B440" s="98"/>
      <c r="C440" s="112"/>
      <c r="D440" s="119"/>
      <c r="E440" s="27" t="s">
        <v>993</v>
      </c>
      <c r="F440" s="29">
        <v>85.65</v>
      </c>
      <c r="G440" s="29">
        <v>85.65</v>
      </c>
      <c r="H440" s="29">
        <v>85.65</v>
      </c>
      <c r="I440" s="14"/>
      <c r="J440" s="28">
        <f>IF(E440=$J$7," ",F440)</f>
        <v>85.65</v>
      </c>
      <c r="K440" s="30">
        <v>85.65</v>
      </c>
      <c r="L440" s="36"/>
      <c r="M440" s="27" t="s">
        <v>991</v>
      </c>
      <c r="N440" s="30">
        <v>95.1</v>
      </c>
      <c r="O440" s="30">
        <v>99.85</v>
      </c>
      <c r="Q440" s="91"/>
      <c r="R440" s="87"/>
    </row>
    <row r="441" spans="2:18" x14ac:dyDescent="0.25">
      <c r="B441" s="99">
        <v>40</v>
      </c>
      <c r="C441" s="113" t="s">
        <v>110</v>
      </c>
      <c r="D441" s="24"/>
      <c r="E441" s="34" t="s">
        <v>432</v>
      </c>
      <c r="F441" s="25">
        <v>26.48</v>
      </c>
      <c r="G441" s="25">
        <v>26.48</v>
      </c>
      <c r="H441" s="25">
        <v>26.479999999999997</v>
      </c>
      <c r="I441" s="14"/>
      <c r="J441" s="28" t="str">
        <f>IF(E441=$J$7," ",F441)</f>
        <v xml:space="preserve"> </v>
      </c>
      <c r="K441" s="30"/>
      <c r="L441" s="36"/>
      <c r="M441" s="34" t="s">
        <v>432</v>
      </c>
      <c r="N441" s="30"/>
      <c r="O441" s="30"/>
      <c r="Q441" s="15"/>
      <c r="R441" s="15"/>
    </row>
    <row r="442" spans="2:18" x14ac:dyDescent="0.25">
      <c r="B442" s="99"/>
      <c r="C442" s="113"/>
      <c r="D442" s="24"/>
      <c r="E442" s="34" t="s">
        <v>992</v>
      </c>
      <c r="F442" s="25">
        <v>26.48</v>
      </c>
      <c r="G442" s="25">
        <v>26.48</v>
      </c>
      <c r="H442" s="25">
        <v>26.479999999999997</v>
      </c>
      <c r="I442" s="14"/>
      <c r="J442" s="28"/>
      <c r="K442" s="30"/>
      <c r="L442" s="36"/>
      <c r="M442" s="34" t="s">
        <v>433</v>
      </c>
      <c r="N442" s="30"/>
      <c r="O442" s="30"/>
      <c r="Q442" s="15"/>
      <c r="R442" s="15"/>
    </row>
    <row r="443" spans="2:18" x14ac:dyDescent="0.25">
      <c r="B443" s="99"/>
      <c r="C443" s="113"/>
      <c r="D443" s="24"/>
      <c r="E443" s="34" t="s">
        <v>993</v>
      </c>
      <c r="F443" s="25">
        <v>26.48</v>
      </c>
      <c r="G443" s="25">
        <v>26.48</v>
      </c>
      <c r="H443" s="25">
        <v>26.479999999999997</v>
      </c>
      <c r="I443" s="14"/>
      <c r="J443" s="28"/>
      <c r="K443" s="30"/>
      <c r="L443" s="36"/>
      <c r="M443" s="34" t="s">
        <v>434</v>
      </c>
      <c r="N443" s="30"/>
      <c r="O443" s="30"/>
      <c r="Q443" s="15"/>
      <c r="R443" s="15"/>
    </row>
    <row r="444" spans="2:18" x14ac:dyDescent="0.25">
      <c r="B444" s="97" t="s">
        <v>550</v>
      </c>
      <c r="C444" s="112" t="s">
        <v>111</v>
      </c>
      <c r="D444" s="119" t="s">
        <v>435</v>
      </c>
      <c r="E444" s="39" t="s">
        <v>432</v>
      </c>
      <c r="F444" s="25">
        <v>26.48</v>
      </c>
      <c r="G444" s="25">
        <v>26.48</v>
      </c>
      <c r="H444" s="25">
        <v>26.479999999999997</v>
      </c>
      <c r="I444" s="14"/>
      <c r="J444" s="28" t="str">
        <f>IF(E444=$J$7," ",F444)</f>
        <v xml:space="preserve"> </v>
      </c>
      <c r="K444" s="30"/>
      <c r="L444" s="36"/>
      <c r="M444" s="27"/>
      <c r="N444" s="30"/>
      <c r="O444" s="30"/>
      <c r="Q444" s="15"/>
      <c r="R444" s="15"/>
    </row>
    <row r="445" spans="2:18" x14ac:dyDescent="0.25">
      <c r="B445" s="98"/>
      <c r="C445" s="112"/>
      <c r="D445" s="119"/>
      <c r="E445" s="27" t="s">
        <v>992</v>
      </c>
      <c r="F445" s="29">
        <v>26.48</v>
      </c>
      <c r="G445" s="29">
        <v>26.48</v>
      </c>
      <c r="H445" s="29">
        <v>26.48</v>
      </c>
      <c r="I445" s="14"/>
      <c r="J445" s="28">
        <f>IF(E445=$J$7," ",F445)</f>
        <v>26.48</v>
      </c>
      <c r="K445" s="30">
        <f>J445*1.2</f>
        <v>31.776</v>
      </c>
      <c r="L445" s="36"/>
      <c r="M445" s="27" t="s">
        <v>990</v>
      </c>
      <c r="N445" s="30">
        <f t="shared" ref="N445" si="101">J446</f>
        <v>26.48</v>
      </c>
      <c r="O445" s="30">
        <v>32.31</v>
      </c>
      <c r="Q445" s="90" t="s">
        <v>1131</v>
      </c>
      <c r="R445" s="86">
        <v>45994</v>
      </c>
    </row>
    <row r="446" spans="2:18" x14ac:dyDescent="0.25">
      <c r="B446" s="98"/>
      <c r="C446" s="112"/>
      <c r="D446" s="119"/>
      <c r="E446" s="27" t="s">
        <v>993</v>
      </c>
      <c r="F446" s="29">
        <v>26.48</v>
      </c>
      <c r="G446" s="29">
        <v>26.48</v>
      </c>
      <c r="H446" s="29">
        <v>26.48</v>
      </c>
      <c r="I446" s="14"/>
      <c r="J446" s="28">
        <f>IF(E446=$J$7," ",F446)</f>
        <v>26.48</v>
      </c>
      <c r="K446" s="30">
        <f>J446*1.2</f>
        <v>31.776</v>
      </c>
      <c r="L446" s="36"/>
      <c r="M446" s="27" t="s">
        <v>991</v>
      </c>
      <c r="N446" s="30">
        <v>29</v>
      </c>
      <c r="O446" s="30">
        <v>35.380000000000003</v>
      </c>
      <c r="Q446" s="91"/>
      <c r="R446" s="87"/>
    </row>
    <row r="447" spans="2:18" x14ac:dyDescent="0.25">
      <c r="B447" s="99">
        <v>41</v>
      </c>
      <c r="C447" s="113" t="s">
        <v>112</v>
      </c>
      <c r="D447" s="24"/>
      <c r="E447" s="34" t="s">
        <v>432</v>
      </c>
      <c r="F447" s="25">
        <v>0</v>
      </c>
      <c r="G447" s="25">
        <v>0</v>
      </c>
      <c r="H447" s="25">
        <v>0</v>
      </c>
      <c r="I447" s="14"/>
      <c r="J447" s="28" t="str">
        <f>IF(E447=$J$7," ",F447)</f>
        <v xml:space="preserve"> </v>
      </c>
      <c r="K447" s="30"/>
      <c r="L447" s="36"/>
      <c r="M447" s="34" t="s">
        <v>432</v>
      </c>
      <c r="N447" s="30"/>
      <c r="O447" s="30"/>
      <c r="Q447" s="15"/>
      <c r="R447" s="15"/>
    </row>
    <row r="448" spans="2:18" x14ac:dyDescent="0.25">
      <c r="B448" s="99"/>
      <c r="C448" s="113"/>
      <c r="D448" s="24"/>
      <c r="E448" s="34" t="s">
        <v>992</v>
      </c>
      <c r="F448" s="25">
        <v>0</v>
      </c>
      <c r="G448" s="25">
        <v>0</v>
      </c>
      <c r="H448" s="25">
        <v>0</v>
      </c>
      <c r="I448" s="14"/>
      <c r="J448" s="28"/>
      <c r="K448" s="30"/>
      <c r="L448" s="36"/>
      <c r="M448" s="34" t="s">
        <v>433</v>
      </c>
      <c r="N448" s="30"/>
      <c r="O448" s="30"/>
      <c r="Q448" s="15"/>
      <c r="R448" s="15"/>
    </row>
    <row r="449" spans="2:18" x14ac:dyDescent="0.25">
      <c r="B449" s="99"/>
      <c r="C449" s="113"/>
      <c r="D449" s="24"/>
      <c r="E449" s="34" t="s">
        <v>993</v>
      </c>
      <c r="F449" s="25">
        <v>0</v>
      </c>
      <c r="G449" s="25">
        <v>0</v>
      </c>
      <c r="H449" s="25">
        <v>0</v>
      </c>
      <c r="I449" s="14"/>
      <c r="J449" s="28"/>
      <c r="K449" s="30"/>
      <c r="L449" s="36"/>
      <c r="M449" s="34" t="s">
        <v>434</v>
      </c>
      <c r="N449" s="30"/>
      <c r="O449" s="30"/>
      <c r="Q449" s="15"/>
      <c r="R449" s="15"/>
    </row>
    <row r="450" spans="2:18" x14ac:dyDescent="0.25">
      <c r="B450" s="97" t="s">
        <v>551</v>
      </c>
      <c r="C450" s="112" t="s">
        <v>106</v>
      </c>
      <c r="D450" s="119" t="s">
        <v>435</v>
      </c>
      <c r="E450" s="39" t="s">
        <v>432</v>
      </c>
      <c r="F450" s="25">
        <v>0</v>
      </c>
      <c r="G450" s="25">
        <v>0</v>
      </c>
      <c r="H450" s="25">
        <v>0</v>
      </c>
      <c r="I450" s="14"/>
      <c r="J450" s="28" t="str">
        <f>IF(E450=$J$7," ",F450)</f>
        <v xml:space="preserve"> </v>
      </c>
      <c r="K450" s="30"/>
      <c r="L450" s="36"/>
      <c r="M450" s="27"/>
      <c r="N450" s="30"/>
      <c r="O450" s="30"/>
      <c r="Q450" s="15"/>
      <c r="R450" s="15"/>
    </row>
    <row r="451" spans="2:18" x14ac:dyDescent="0.25">
      <c r="B451" s="98"/>
      <c r="C451" s="112"/>
      <c r="D451" s="119"/>
      <c r="E451" s="27" t="s">
        <v>992</v>
      </c>
      <c r="F451" s="29">
        <v>0</v>
      </c>
      <c r="G451" s="29">
        <v>0</v>
      </c>
      <c r="H451" s="29">
        <v>47.4</v>
      </c>
      <c r="I451" s="14"/>
      <c r="J451" s="28">
        <f>H451</f>
        <v>47.4</v>
      </c>
      <c r="K451" s="30">
        <f>J451</f>
        <v>47.4</v>
      </c>
      <c r="L451" s="36"/>
      <c r="M451" s="27" t="s">
        <v>990</v>
      </c>
      <c r="N451" s="30">
        <f t="shared" ref="N451" si="102">J452</f>
        <v>52.39</v>
      </c>
      <c r="O451" s="30">
        <f t="shared" ref="O451" si="103">K452</f>
        <v>52.39</v>
      </c>
      <c r="Q451" s="90" t="s">
        <v>1133</v>
      </c>
      <c r="R451" s="86">
        <v>45994</v>
      </c>
    </row>
    <row r="452" spans="2:18" x14ac:dyDescent="0.25">
      <c r="B452" s="98"/>
      <c r="C452" s="112"/>
      <c r="D452" s="119"/>
      <c r="E452" s="27" t="s">
        <v>993</v>
      </c>
      <c r="F452" s="29">
        <v>0</v>
      </c>
      <c r="G452" s="29">
        <v>0</v>
      </c>
      <c r="H452" s="29">
        <v>52.39</v>
      </c>
      <c r="I452" s="14"/>
      <c r="J452" s="28">
        <f>H452</f>
        <v>52.39</v>
      </c>
      <c r="K452" s="30">
        <f>J452</f>
        <v>52.39</v>
      </c>
      <c r="L452" s="36"/>
      <c r="M452" s="27" t="s">
        <v>991</v>
      </c>
      <c r="N452" s="30">
        <v>58.28</v>
      </c>
      <c r="O452" s="30">
        <f>N452</f>
        <v>58.28</v>
      </c>
      <c r="Q452" s="91"/>
      <c r="R452" s="87"/>
    </row>
    <row r="453" spans="2:18" x14ac:dyDescent="0.25">
      <c r="B453" s="99">
        <v>42</v>
      </c>
      <c r="C453" s="113" t="s">
        <v>113</v>
      </c>
      <c r="D453" s="24"/>
      <c r="E453" s="34" t="s">
        <v>432</v>
      </c>
      <c r="F453" s="25">
        <v>29.265000000000001</v>
      </c>
      <c r="G453" s="25">
        <v>0</v>
      </c>
      <c r="H453" s="25">
        <v>29.264999999999997</v>
      </c>
      <c r="I453" s="14"/>
      <c r="J453" s="28" t="str">
        <f>IF(E453=$J$7," ",F453)</f>
        <v xml:space="preserve"> </v>
      </c>
      <c r="K453" s="30"/>
      <c r="L453" s="36"/>
      <c r="M453" s="34" t="s">
        <v>432</v>
      </c>
      <c r="N453" s="30"/>
      <c r="O453" s="30"/>
      <c r="Q453" s="15"/>
      <c r="R453" s="15"/>
    </row>
    <row r="454" spans="2:18" x14ac:dyDescent="0.25">
      <c r="B454" s="99"/>
      <c r="C454" s="113"/>
      <c r="D454" s="24"/>
      <c r="E454" s="34" t="s">
        <v>992</v>
      </c>
      <c r="F454" s="25">
        <v>28.31</v>
      </c>
      <c r="G454" s="25">
        <v>0</v>
      </c>
      <c r="H454" s="25">
        <v>28.31</v>
      </c>
      <c r="I454" s="14"/>
      <c r="J454" s="28"/>
      <c r="K454" s="30"/>
      <c r="L454" s="36"/>
      <c r="M454" s="34" t="s">
        <v>433</v>
      </c>
      <c r="N454" s="30"/>
      <c r="O454" s="30"/>
      <c r="Q454" s="15"/>
      <c r="R454" s="15"/>
    </row>
    <row r="455" spans="2:18" x14ac:dyDescent="0.25">
      <c r="B455" s="99"/>
      <c r="C455" s="113"/>
      <c r="D455" s="24"/>
      <c r="E455" s="34" t="s">
        <v>993</v>
      </c>
      <c r="F455" s="25">
        <v>30.22</v>
      </c>
      <c r="G455" s="25">
        <v>0</v>
      </c>
      <c r="H455" s="25">
        <v>30.22</v>
      </c>
      <c r="I455" s="14"/>
      <c r="J455" s="28"/>
      <c r="K455" s="30"/>
      <c r="L455" s="36"/>
      <c r="M455" s="34" t="s">
        <v>434</v>
      </c>
      <c r="N455" s="30"/>
      <c r="O455" s="30"/>
      <c r="Q455" s="15"/>
      <c r="R455" s="15"/>
    </row>
    <row r="456" spans="2:18" x14ac:dyDescent="0.25">
      <c r="B456" s="97" t="s">
        <v>552</v>
      </c>
      <c r="C456" s="112" t="s">
        <v>109</v>
      </c>
      <c r="D456" s="119" t="s">
        <v>435</v>
      </c>
      <c r="E456" s="39" t="s">
        <v>432</v>
      </c>
      <c r="F456" s="25">
        <v>29.265000000000001</v>
      </c>
      <c r="G456" s="25">
        <v>0</v>
      </c>
      <c r="H456" s="25">
        <v>29.264999999999997</v>
      </c>
      <c r="I456" s="14"/>
      <c r="J456" s="28" t="str">
        <f>IF(E456=$J$7," ",F456)</f>
        <v xml:space="preserve"> </v>
      </c>
      <c r="K456" s="30"/>
      <c r="L456" s="36"/>
      <c r="M456" s="27"/>
      <c r="N456" s="30"/>
      <c r="O456" s="30"/>
      <c r="Q456" s="15"/>
      <c r="R456" s="15"/>
    </row>
    <row r="457" spans="2:18" x14ac:dyDescent="0.25">
      <c r="B457" s="98"/>
      <c r="C457" s="112"/>
      <c r="D457" s="119"/>
      <c r="E457" s="27" t="s">
        <v>992</v>
      </c>
      <c r="F457" s="29">
        <v>28.31</v>
      </c>
      <c r="G457" s="29">
        <v>0</v>
      </c>
      <c r="H457" s="29">
        <v>28.31</v>
      </c>
      <c r="I457" s="14"/>
      <c r="J457" s="28">
        <f>IF(E457=$J$7," ",F457)</f>
        <v>28.31</v>
      </c>
      <c r="K457" s="30">
        <v>28.31</v>
      </c>
      <c r="L457" s="36"/>
      <c r="M457" s="27" t="s">
        <v>990</v>
      </c>
      <c r="N457" s="30">
        <f t="shared" ref="N457" si="104">J458</f>
        <v>30.22</v>
      </c>
      <c r="O457" s="30">
        <f t="shared" ref="O457" si="105">K458</f>
        <v>30.22</v>
      </c>
      <c r="Q457" s="90" t="s">
        <v>1132</v>
      </c>
      <c r="R457" s="86">
        <v>45994</v>
      </c>
    </row>
    <row r="458" spans="2:18" x14ac:dyDescent="0.25">
      <c r="B458" s="98"/>
      <c r="C458" s="112"/>
      <c r="D458" s="119"/>
      <c r="E458" s="27" t="s">
        <v>993</v>
      </c>
      <c r="F458" s="29">
        <v>30.22</v>
      </c>
      <c r="G458" s="29">
        <v>0</v>
      </c>
      <c r="H458" s="29">
        <v>30.22</v>
      </c>
      <c r="I458" s="14"/>
      <c r="J458" s="28">
        <f>IF(E458=$J$7," ",F458)</f>
        <v>30.22</v>
      </c>
      <c r="K458" s="30">
        <v>30.22</v>
      </c>
      <c r="L458" s="36"/>
      <c r="M458" s="27" t="s">
        <v>991</v>
      </c>
      <c r="N458" s="30">
        <v>36.409999999999997</v>
      </c>
      <c r="O458" s="30">
        <v>36.409999999999997</v>
      </c>
      <c r="Q458" s="91"/>
      <c r="R458" s="87"/>
    </row>
    <row r="459" spans="2:18" x14ac:dyDescent="0.25">
      <c r="B459" s="99">
        <v>43</v>
      </c>
      <c r="C459" s="113" t="s">
        <v>114</v>
      </c>
      <c r="D459" s="24"/>
      <c r="E459" s="34" t="s">
        <v>432</v>
      </c>
      <c r="F459" s="25">
        <v>47.684999999999995</v>
      </c>
      <c r="G459" s="25">
        <v>47.684999999999995</v>
      </c>
      <c r="H459" s="25">
        <v>47.684999999999995</v>
      </c>
      <c r="I459" s="14"/>
      <c r="J459" s="28" t="str">
        <f>IF(E459=$J$7," ",F459)</f>
        <v xml:space="preserve"> </v>
      </c>
      <c r="K459" s="30"/>
      <c r="L459" s="36"/>
      <c r="M459" s="34" t="s">
        <v>432</v>
      </c>
      <c r="N459" s="30"/>
      <c r="O459" s="30"/>
      <c r="Q459" s="15"/>
      <c r="R459" s="15"/>
    </row>
    <row r="460" spans="2:18" x14ac:dyDescent="0.25">
      <c r="B460" s="99"/>
      <c r="C460" s="113"/>
      <c r="D460" s="24"/>
      <c r="E460" s="34" t="s">
        <v>992</v>
      </c>
      <c r="F460" s="25">
        <v>45.05</v>
      </c>
      <c r="G460" s="25">
        <v>45.05</v>
      </c>
      <c r="H460" s="25">
        <v>45.05</v>
      </c>
      <c r="I460" s="14"/>
      <c r="J460" s="28"/>
      <c r="K460" s="30"/>
      <c r="L460" s="36"/>
      <c r="M460" s="34" t="s">
        <v>433</v>
      </c>
      <c r="N460" s="30"/>
      <c r="O460" s="30"/>
      <c r="Q460" s="15"/>
      <c r="R460" s="15"/>
    </row>
    <row r="461" spans="2:18" x14ac:dyDescent="0.25">
      <c r="B461" s="99"/>
      <c r="C461" s="113"/>
      <c r="D461" s="24"/>
      <c r="E461" s="34" t="s">
        <v>993</v>
      </c>
      <c r="F461" s="25">
        <v>50.32</v>
      </c>
      <c r="G461" s="25">
        <v>50.319999999999993</v>
      </c>
      <c r="H461" s="25">
        <v>50.32</v>
      </c>
      <c r="I461" s="14"/>
      <c r="J461" s="28"/>
      <c r="K461" s="30"/>
      <c r="L461" s="36"/>
      <c r="M461" s="34" t="s">
        <v>434</v>
      </c>
      <c r="N461" s="30"/>
      <c r="O461" s="30"/>
      <c r="Q461" s="15"/>
      <c r="R461" s="15"/>
    </row>
    <row r="462" spans="2:18" x14ac:dyDescent="0.25">
      <c r="B462" s="97" t="s">
        <v>553</v>
      </c>
      <c r="C462" s="112" t="s">
        <v>109</v>
      </c>
      <c r="D462" s="119" t="s">
        <v>435</v>
      </c>
      <c r="E462" s="39" t="s">
        <v>432</v>
      </c>
      <c r="F462" s="25">
        <v>47.684999999999995</v>
      </c>
      <c r="G462" s="25">
        <v>47.684999999999995</v>
      </c>
      <c r="H462" s="25">
        <v>47.684999999999995</v>
      </c>
      <c r="I462" s="14"/>
      <c r="J462" s="28" t="str">
        <f>IF(E462=$J$7," ",F462)</f>
        <v xml:space="preserve"> </v>
      </c>
      <c r="K462" s="30"/>
      <c r="L462" s="36"/>
      <c r="M462" s="27"/>
      <c r="N462" s="30"/>
      <c r="O462" s="30"/>
      <c r="Q462" s="15"/>
      <c r="R462" s="15"/>
    </row>
    <row r="463" spans="2:18" x14ac:dyDescent="0.25">
      <c r="B463" s="98"/>
      <c r="C463" s="112"/>
      <c r="D463" s="119"/>
      <c r="E463" s="27" t="s">
        <v>992</v>
      </c>
      <c r="F463" s="29">
        <v>45.05</v>
      </c>
      <c r="G463" s="29">
        <v>45.05</v>
      </c>
      <c r="H463" s="29">
        <v>45.05</v>
      </c>
      <c r="I463" s="14"/>
      <c r="J463" s="28">
        <f>IF(E463=$J$7," ",F463)</f>
        <v>45.05</v>
      </c>
      <c r="K463" s="30">
        <f t="shared" ref="K463:K464" si="106">J463*1.2</f>
        <v>54.059999999999995</v>
      </c>
      <c r="L463" s="36"/>
      <c r="M463" s="27" t="s">
        <v>990</v>
      </c>
      <c r="N463" s="30">
        <v>48.99</v>
      </c>
      <c r="O463" s="30">
        <v>59.77</v>
      </c>
      <c r="Q463" s="90" t="s">
        <v>1130</v>
      </c>
      <c r="R463" s="86">
        <v>46008</v>
      </c>
    </row>
    <row r="464" spans="2:18" x14ac:dyDescent="0.25">
      <c r="B464" s="98"/>
      <c r="C464" s="112"/>
      <c r="D464" s="119"/>
      <c r="E464" s="27" t="s">
        <v>993</v>
      </c>
      <c r="F464" s="29">
        <v>50.32</v>
      </c>
      <c r="G464" s="29">
        <v>50.319999999999993</v>
      </c>
      <c r="H464" s="29">
        <v>50.32</v>
      </c>
      <c r="I464" s="14"/>
      <c r="J464" s="28">
        <f>IF(E464=$J$7," ",F464)</f>
        <v>50.32</v>
      </c>
      <c r="K464" s="30">
        <f t="shared" si="106"/>
        <v>60.384</v>
      </c>
      <c r="L464" s="36"/>
      <c r="M464" s="27" t="s">
        <v>991</v>
      </c>
      <c r="N464" s="30">
        <v>48.99</v>
      </c>
      <c r="O464" s="30">
        <v>59.77</v>
      </c>
      <c r="Q464" s="91"/>
      <c r="R464" s="87"/>
    </row>
    <row r="465" spans="2:18" x14ac:dyDescent="0.25">
      <c r="B465" s="99">
        <v>44</v>
      </c>
      <c r="C465" s="113" t="s">
        <v>115</v>
      </c>
      <c r="D465" s="24"/>
      <c r="E465" s="34" t="s">
        <v>432</v>
      </c>
      <c r="F465" s="25">
        <v>64.52000000000001</v>
      </c>
      <c r="G465" s="25">
        <v>64.52</v>
      </c>
      <c r="H465" s="25">
        <v>64.52000000000001</v>
      </c>
      <c r="I465" s="14"/>
      <c r="J465" s="28" t="str">
        <f>IF(E465=$J$7," ",F465)</f>
        <v xml:space="preserve"> </v>
      </c>
      <c r="K465" s="30"/>
      <c r="L465" s="36"/>
      <c r="M465" s="34" t="s">
        <v>432</v>
      </c>
      <c r="N465" s="30"/>
      <c r="O465" s="30"/>
      <c r="Q465" s="15"/>
      <c r="R465" s="15"/>
    </row>
    <row r="466" spans="2:18" x14ac:dyDescent="0.25">
      <c r="B466" s="99"/>
      <c r="C466" s="113"/>
      <c r="D466" s="24"/>
      <c r="E466" s="34" t="s">
        <v>992</v>
      </c>
      <c r="F466" s="25">
        <v>61.45</v>
      </c>
      <c r="G466" s="25">
        <v>61.45</v>
      </c>
      <c r="H466" s="25">
        <v>61.45</v>
      </c>
      <c r="I466" s="14"/>
      <c r="J466" s="28"/>
      <c r="K466" s="30"/>
      <c r="L466" s="36"/>
      <c r="M466" s="34" t="s">
        <v>433</v>
      </c>
      <c r="N466" s="30"/>
      <c r="O466" s="30"/>
      <c r="Q466" s="15"/>
      <c r="R466" s="15"/>
    </row>
    <row r="467" spans="2:18" x14ac:dyDescent="0.25">
      <c r="B467" s="99"/>
      <c r="C467" s="113"/>
      <c r="D467" s="24"/>
      <c r="E467" s="34" t="s">
        <v>993</v>
      </c>
      <c r="F467" s="25">
        <v>67.59</v>
      </c>
      <c r="G467" s="25">
        <v>67.59</v>
      </c>
      <c r="H467" s="25">
        <v>67.59</v>
      </c>
      <c r="I467" s="14"/>
      <c r="J467" s="28"/>
      <c r="K467" s="30"/>
      <c r="L467" s="36"/>
      <c r="M467" s="34" t="s">
        <v>434</v>
      </c>
      <c r="N467" s="30"/>
      <c r="O467" s="30"/>
      <c r="Q467" s="15"/>
      <c r="R467" s="15"/>
    </row>
    <row r="468" spans="2:18" x14ac:dyDescent="0.25">
      <c r="B468" s="97" t="s">
        <v>554</v>
      </c>
      <c r="C468" s="112" t="s">
        <v>116</v>
      </c>
      <c r="D468" s="119" t="s">
        <v>435</v>
      </c>
      <c r="E468" s="39" t="s">
        <v>432</v>
      </c>
      <c r="F468" s="25">
        <v>64.52000000000001</v>
      </c>
      <c r="G468" s="25">
        <v>64.52</v>
      </c>
      <c r="H468" s="25">
        <v>64.52000000000001</v>
      </c>
      <c r="I468" s="14"/>
      <c r="J468" s="28" t="str">
        <f>IF(E468=$J$7," ",F468)</f>
        <v xml:space="preserve"> </v>
      </c>
      <c r="K468" s="30"/>
      <c r="L468" s="36"/>
      <c r="M468" s="27"/>
      <c r="N468" s="30"/>
      <c r="O468" s="30"/>
      <c r="Q468" s="15"/>
      <c r="R468" s="15"/>
    </row>
    <row r="469" spans="2:18" x14ac:dyDescent="0.25">
      <c r="B469" s="98"/>
      <c r="C469" s="112"/>
      <c r="D469" s="119"/>
      <c r="E469" s="27" t="s">
        <v>992</v>
      </c>
      <c r="F469" s="29">
        <v>61.45</v>
      </c>
      <c r="G469" s="29">
        <v>61.45</v>
      </c>
      <c r="H469" s="29">
        <v>61.45</v>
      </c>
      <c r="I469" s="14"/>
      <c r="J469" s="28">
        <f>IF(E469=$J$7," ",F469)</f>
        <v>61.45</v>
      </c>
      <c r="K469" s="30">
        <f>J469*1.05</f>
        <v>64.522500000000008</v>
      </c>
      <c r="L469" s="36"/>
      <c r="M469" s="27" t="s">
        <v>990</v>
      </c>
      <c r="N469" s="30">
        <f t="shared" ref="N469" si="107">J470</f>
        <v>67.59</v>
      </c>
      <c r="O469" s="30">
        <f t="shared" ref="O469" si="108">K470</f>
        <v>70.969500000000011</v>
      </c>
      <c r="Q469" s="90" t="s">
        <v>1227</v>
      </c>
      <c r="R469" s="86">
        <v>45994</v>
      </c>
    </row>
    <row r="470" spans="2:18" x14ac:dyDescent="0.25">
      <c r="B470" s="98"/>
      <c r="C470" s="112"/>
      <c r="D470" s="119"/>
      <c r="E470" s="27" t="s">
        <v>993</v>
      </c>
      <c r="F470" s="29">
        <v>67.59</v>
      </c>
      <c r="G470" s="29">
        <v>67.59</v>
      </c>
      <c r="H470" s="29">
        <v>67.59</v>
      </c>
      <c r="I470" s="14"/>
      <c r="J470" s="28">
        <f>IF(E470=$J$7," ",F470)</f>
        <v>67.59</v>
      </c>
      <c r="K470" s="30">
        <f>J470*1.05</f>
        <v>70.969500000000011</v>
      </c>
      <c r="L470" s="36"/>
      <c r="M470" s="27" t="s">
        <v>991</v>
      </c>
      <c r="N470" s="30">
        <v>79.75</v>
      </c>
      <c r="O470" s="30">
        <f>N470*1.05</f>
        <v>83.737499999999997</v>
      </c>
      <c r="Q470" s="91"/>
      <c r="R470" s="87"/>
    </row>
    <row r="471" spans="2:18" x14ac:dyDescent="0.25">
      <c r="B471" s="99">
        <v>45</v>
      </c>
      <c r="C471" s="113" t="s">
        <v>117</v>
      </c>
      <c r="D471" s="24"/>
      <c r="E471" s="34" t="s">
        <v>432</v>
      </c>
      <c r="F471" s="25">
        <v>47.991148352425405</v>
      </c>
      <c r="G471" s="25">
        <v>47.998071570576514</v>
      </c>
      <c r="H471" s="25">
        <v>48.059913877952759</v>
      </c>
      <c r="I471" s="14"/>
      <c r="J471" s="28" t="str">
        <f>IF(E471=$J$7," ",F471)</f>
        <v xml:space="preserve"> </v>
      </c>
      <c r="K471" s="30"/>
      <c r="L471" s="36"/>
      <c r="M471" s="34" t="s">
        <v>432</v>
      </c>
      <c r="N471" s="30"/>
      <c r="O471" s="30"/>
      <c r="Q471" s="15"/>
      <c r="R471" s="15"/>
    </row>
    <row r="472" spans="2:18" x14ac:dyDescent="0.25">
      <c r="B472" s="99"/>
      <c r="C472" s="113"/>
      <c r="D472" s="24"/>
      <c r="E472" s="34" t="s">
        <v>992</v>
      </c>
      <c r="F472" s="25">
        <v>45.435082732286808</v>
      </c>
      <c r="G472" s="25">
        <v>45.441610337972136</v>
      </c>
      <c r="H472" s="25">
        <v>45.499918799212601</v>
      </c>
      <c r="I472" s="14"/>
      <c r="J472" s="28"/>
      <c r="K472" s="30"/>
      <c r="L472" s="36"/>
      <c r="M472" s="34" t="s">
        <v>433</v>
      </c>
      <c r="N472" s="30"/>
      <c r="O472" s="30"/>
      <c r="Q472" s="15"/>
      <c r="R472" s="15"/>
    </row>
    <row r="473" spans="2:18" x14ac:dyDescent="0.25">
      <c r="B473" s="99"/>
      <c r="C473" s="113"/>
      <c r="D473" s="24"/>
      <c r="E473" s="34" t="s">
        <v>993</v>
      </c>
      <c r="F473" s="25">
        <v>50.547213972563988</v>
      </c>
      <c r="G473" s="25">
        <v>50.554532803180884</v>
      </c>
      <c r="H473" s="25">
        <v>50.619908956692917</v>
      </c>
      <c r="I473" s="14"/>
      <c r="J473" s="28"/>
      <c r="K473" s="30"/>
      <c r="L473" s="36"/>
      <c r="M473" s="34" t="s">
        <v>434</v>
      </c>
      <c r="N473" s="30"/>
      <c r="O473" s="30"/>
      <c r="Q473" s="15"/>
      <c r="R473" s="15"/>
    </row>
    <row r="474" spans="2:18" x14ac:dyDescent="0.25">
      <c r="B474" s="97" t="s">
        <v>555</v>
      </c>
      <c r="C474" s="112" t="s">
        <v>118</v>
      </c>
      <c r="D474" s="119" t="s">
        <v>435</v>
      </c>
      <c r="E474" s="39" t="s">
        <v>432</v>
      </c>
      <c r="F474" s="25">
        <v>48.06</v>
      </c>
      <c r="G474" s="25">
        <v>48.059999999999995</v>
      </c>
      <c r="H474" s="25">
        <v>48.06</v>
      </c>
      <c r="I474" s="14"/>
      <c r="J474" s="28" t="str">
        <f t="shared" ref="J474:J480" si="109">IF(E474=$J$7," ",F474)</f>
        <v xml:space="preserve"> </v>
      </c>
      <c r="K474" s="30"/>
      <c r="L474" s="36"/>
      <c r="M474" s="27"/>
      <c r="N474" s="30"/>
      <c r="O474" s="30"/>
      <c r="Q474" s="15"/>
      <c r="R474" s="15"/>
    </row>
    <row r="475" spans="2:18" x14ac:dyDescent="0.25">
      <c r="B475" s="98"/>
      <c r="C475" s="112"/>
      <c r="D475" s="119"/>
      <c r="E475" s="27" t="s">
        <v>992</v>
      </c>
      <c r="F475" s="29">
        <v>45.5</v>
      </c>
      <c r="G475" s="29">
        <v>45.5</v>
      </c>
      <c r="H475" s="29">
        <v>45.5</v>
      </c>
      <c r="I475" s="14"/>
      <c r="J475" s="28">
        <f t="shared" si="109"/>
        <v>45.5</v>
      </c>
      <c r="K475" s="30">
        <v>45.5</v>
      </c>
      <c r="L475" s="36"/>
      <c r="M475" s="27" t="s">
        <v>990</v>
      </c>
      <c r="N475" s="30">
        <v>50.31</v>
      </c>
      <c r="O475" s="30">
        <v>50.31</v>
      </c>
      <c r="Q475" s="90" t="s">
        <v>1051</v>
      </c>
      <c r="R475" s="86">
        <v>45994</v>
      </c>
    </row>
    <row r="476" spans="2:18" x14ac:dyDescent="0.25">
      <c r="B476" s="98"/>
      <c r="C476" s="112"/>
      <c r="D476" s="119"/>
      <c r="E476" s="27" t="s">
        <v>993</v>
      </c>
      <c r="F476" s="29">
        <v>50.62</v>
      </c>
      <c r="G476" s="29">
        <v>50.62</v>
      </c>
      <c r="H476" s="29">
        <v>50.62</v>
      </c>
      <c r="I476" s="14"/>
      <c r="J476" s="28">
        <f t="shared" si="109"/>
        <v>50.62</v>
      </c>
      <c r="K476" s="30">
        <v>50.62</v>
      </c>
      <c r="L476" s="36"/>
      <c r="M476" s="27" t="s">
        <v>991</v>
      </c>
      <c r="N476" s="30">
        <v>50.31</v>
      </c>
      <c r="O476" s="30">
        <v>50.31</v>
      </c>
      <c r="Q476" s="91"/>
      <c r="R476" s="87"/>
    </row>
    <row r="477" spans="2:18" x14ac:dyDescent="0.25">
      <c r="B477" s="97" t="s">
        <v>556</v>
      </c>
      <c r="C477" s="112" t="s">
        <v>118</v>
      </c>
      <c r="D477" s="119" t="s">
        <v>435</v>
      </c>
      <c r="E477" s="39" t="s">
        <v>432</v>
      </c>
      <c r="F477" s="25">
        <v>47.71</v>
      </c>
      <c r="G477" s="25">
        <v>47.710000000000008</v>
      </c>
      <c r="H477" s="25">
        <v>47.71</v>
      </c>
      <c r="I477" s="14"/>
      <c r="J477" s="28" t="str">
        <f t="shared" si="109"/>
        <v xml:space="preserve"> </v>
      </c>
      <c r="K477" s="30" t="s">
        <v>844</v>
      </c>
      <c r="L477" s="36"/>
      <c r="M477" s="27"/>
      <c r="N477" s="30"/>
      <c r="O477" s="30"/>
      <c r="Q477" s="15"/>
      <c r="R477" s="15"/>
    </row>
    <row r="478" spans="2:18" x14ac:dyDescent="0.25">
      <c r="B478" s="98"/>
      <c r="C478" s="112"/>
      <c r="D478" s="119"/>
      <c r="E478" s="27" t="s">
        <v>992</v>
      </c>
      <c r="F478" s="29">
        <v>45.17</v>
      </c>
      <c r="G478" s="29">
        <v>45.17</v>
      </c>
      <c r="H478" s="29">
        <v>45.17</v>
      </c>
      <c r="I478" s="14"/>
      <c r="J478" s="28">
        <f t="shared" si="109"/>
        <v>45.17</v>
      </c>
      <c r="K478" s="30">
        <v>45.17</v>
      </c>
      <c r="L478" s="36"/>
      <c r="M478" s="27" t="s">
        <v>990</v>
      </c>
      <c r="N478" s="30">
        <f t="shared" ref="N478" si="110">J479</f>
        <v>50.25</v>
      </c>
      <c r="O478" s="30">
        <f>N478</f>
        <v>50.25</v>
      </c>
      <c r="Q478" s="90" t="s">
        <v>1052</v>
      </c>
      <c r="R478" s="86">
        <v>45994</v>
      </c>
    </row>
    <row r="479" spans="2:18" x14ac:dyDescent="0.25">
      <c r="B479" s="98"/>
      <c r="C479" s="112"/>
      <c r="D479" s="119"/>
      <c r="E479" s="27" t="s">
        <v>993</v>
      </c>
      <c r="F479" s="29">
        <v>50.25</v>
      </c>
      <c r="G479" s="29">
        <v>50.25</v>
      </c>
      <c r="H479" s="29">
        <v>50.25</v>
      </c>
      <c r="I479" s="14"/>
      <c r="J479" s="28">
        <f t="shared" si="109"/>
        <v>50.25</v>
      </c>
      <c r="K479" s="30">
        <v>50.25</v>
      </c>
      <c r="L479" s="36"/>
      <c r="M479" s="27" t="s">
        <v>991</v>
      </c>
      <c r="N479" s="30">
        <v>55.49</v>
      </c>
      <c r="O479" s="30">
        <v>55.49</v>
      </c>
      <c r="Q479" s="91"/>
      <c r="R479" s="87"/>
    </row>
    <row r="480" spans="2:18" x14ac:dyDescent="0.25">
      <c r="B480" s="99">
        <v>46</v>
      </c>
      <c r="C480" s="113" t="s">
        <v>119</v>
      </c>
      <c r="D480" s="24"/>
      <c r="E480" s="34" t="s">
        <v>432</v>
      </c>
      <c r="F480" s="25">
        <v>9.7899999999999991</v>
      </c>
      <c r="G480" s="25">
        <v>9.7900000000000009</v>
      </c>
      <c r="H480" s="25">
        <v>9.7900000000000009</v>
      </c>
      <c r="I480" s="14"/>
      <c r="J480" s="28" t="str">
        <f t="shared" si="109"/>
        <v xml:space="preserve"> </v>
      </c>
      <c r="K480" s="30"/>
      <c r="L480" s="36"/>
      <c r="M480" s="34" t="s">
        <v>432</v>
      </c>
      <c r="N480" s="30"/>
      <c r="O480" s="30"/>
      <c r="Q480" s="15"/>
      <c r="R480" s="15"/>
    </row>
    <row r="481" spans="2:18" x14ac:dyDescent="0.25">
      <c r="B481" s="99"/>
      <c r="C481" s="113"/>
      <c r="D481" s="24"/>
      <c r="E481" s="34" t="s">
        <v>992</v>
      </c>
      <c r="F481" s="25">
        <v>9.6300000000000008</v>
      </c>
      <c r="G481" s="25">
        <v>9.6300000000000008</v>
      </c>
      <c r="H481" s="25">
        <v>9.6300000000000008</v>
      </c>
      <c r="I481" s="14"/>
      <c r="J481" s="28"/>
      <c r="K481" s="30"/>
      <c r="L481" s="36"/>
      <c r="M481" s="34" t="s">
        <v>433</v>
      </c>
      <c r="N481" s="30"/>
      <c r="O481" s="30"/>
      <c r="Q481" s="15"/>
      <c r="R481" s="15"/>
    </row>
    <row r="482" spans="2:18" x14ac:dyDescent="0.25">
      <c r="B482" s="99"/>
      <c r="C482" s="113"/>
      <c r="D482" s="24"/>
      <c r="E482" s="34" t="s">
        <v>993</v>
      </c>
      <c r="F482" s="25">
        <v>9.9499999999999993</v>
      </c>
      <c r="G482" s="25">
        <v>9.9499999999999993</v>
      </c>
      <c r="H482" s="25">
        <v>9.9499999999999993</v>
      </c>
      <c r="I482" s="14"/>
      <c r="J482" s="28"/>
      <c r="K482" s="30"/>
      <c r="L482" s="36"/>
      <c r="M482" s="34" t="s">
        <v>434</v>
      </c>
      <c r="N482" s="30"/>
      <c r="O482" s="30"/>
      <c r="Q482" s="15"/>
      <c r="R482" s="15"/>
    </row>
    <row r="483" spans="2:18" x14ac:dyDescent="0.25">
      <c r="B483" s="97" t="s">
        <v>557</v>
      </c>
      <c r="C483" s="112" t="s">
        <v>118</v>
      </c>
      <c r="D483" s="119" t="s">
        <v>435</v>
      </c>
      <c r="E483" s="39" t="s">
        <v>432</v>
      </c>
      <c r="F483" s="25">
        <v>9.7899999999999991</v>
      </c>
      <c r="G483" s="25">
        <v>9.7900000000000009</v>
      </c>
      <c r="H483" s="25">
        <v>9.7900000000000009</v>
      </c>
      <c r="I483" s="14"/>
      <c r="J483" s="28" t="str">
        <f>IF(E483=$J$7," ",F483)</f>
        <v xml:space="preserve"> </v>
      </c>
      <c r="K483" s="30"/>
      <c r="L483" s="36"/>
      <c r="M483" s="27"/>
      <c r="N483" s="30"/>
      <c r="O483" s="30"/>
      <c r="Q483" s="15"/>
      <c r="R483" s="15"/>
    </row>
    <row r="484" spans="2:18" x14ac:dyDescent="0.25">
      <c r="B484" s="98"/>
      <c r="C484" s="112"/>
      <c r="D484" s="119"/>
      <c r="E484" s="27" t="s">
        <v>992</v>
      </c>
      <c r="F484" s="29">
        <v>9.6300000000000008</v>
      </c>
      <c r="G484" s="29">
        <v>9.6300000000000008</v>
      </c>
      <c r="H484" s="29">
        <v>9.6300000000000008</v>
      </c>
      <c r="I484" s="14"/>
      <c r="J484" s="28">
        <f>IF(E484=$J$7," ",F484)</f>
        <v>9.6300000000000008</v>
      </c>
      <c r="K484" s="30">
        <f t="shared" ref="K484:K485" si="111">J484*1.2</f>
        <v>11.556000000000001</v>
      </c>
      <c r="L484" s="36"/>
      <c r="M484" s="27" t="s">
        <v>990</v>
      </c>
      <c r="N484" s="30">
        <f t="shared" ref="N484" si="112">J485</f>
        <v>9.9499999999999993</v>
      </c>
      <c r="O484" s="30">
        <v>12.14</v>
      </c>
      <c r="Q484" s="90" t="s">
        <v>1053</v>
      </c>
      <c r="R484" s="86">
        <v>46010</v>
      </c>
    </row>
    <row r="485" spans="2:18" x14ac:dyDescent="0.25">
      <c r="B485" s="98"/>
      <c r="C485" s="112"/>
      <c r="D485" s="119"/>
      <c r="E485" s="27" t="s">
        <v>993</v>
      </c>
      <c r="F485" s="29">
        <v>9.9499999999999993</v>
      </c>
      <c r="G485" s="29">
        <v>9.9499999999999993</v>
      </c>
      <c r="H485" s="29">
        <v>9.9499999999999993</v>
      </c>
      <c r="I485" s="14"/>
      <c r="J485" s="28">
        <f>IF(E485=$J$7," ",F485)</f>
        <v>9.9499999999999993</v>
      </c>
      <c r="K485" s="30">
        <f t="shared" si="111"/>
        <v>11.94</v>
      </c>
      <c r="L485" s="36"/>
      <c r="M485" s="27" t="s">
        <v>991</v>
      </c>
      <c r="N485" s="30">
        <v>10.58</v>
      </c>
      <c r="O485" s="30">
        <v>12.91</v>
      </c>
      <c r="Q485" s="91"/>
      <c r="R485" s="87"/>
    </row>
    <row r="486" spans="2:18" x14ac:dyDescent="0.25">
      <c r="B486" s="99">
        <v>47</v>
      </c>
      <c r="C486" s="113" t="s">
        <v>120</v>
      </c>
      <c r="D486" s="24"/>
      <c r="E486" s="34" t="s">
        <v>432</v>
      </c>
      <c r="F486" s="25">
        <v>19.630000000000003</v>
      </c>
      <c r="G486" s="25">
        <v>19.630000000000003</v>
      </c>
      <c r="H486" s="25">
        <v>19.630000000000003</v>
      </c>
      <c r="I486" s="14"/>
      <c r="J486" s="28" t="str">
        <f>IF(E486=$J$7," ",F486)</f>
        <v xml:space="preserve"> </v>
      </c>
      <c r="K486" s="30"/>
      <c r="L486" s="36"/>
      <c r="M486" s="34" t="s">
        <v>432</v>
      </c>
      <c r="N486" s="30"/>
      <c r="O486" s="30"/>
      <c r="Q486" s="15"/>
      <c r="R486" s="15"/>
    </row>
    <row r="487" spans="2:18" x14ac:dyDescent="0.25">
      <c r="B487" s="99"/>
      <c r="C487" s="113"/>
      <c r="D487" s="24"/>
      <c r="E487" s="34" t="s">
        <v>992</v>
      </c>
      <c r="F487" s="25">
        <v>18.850000000000001</v>
      </c>
      <c r="G487" s="25">
        <v>18.850000000000001</v>
      </c>
      <c r="H487" s="25">
        <v>18.850000000000001</v>
      </c>
      <c r="I487" s="14"/>
      <c r="J487" s="28"/>
      <c r="K487" s="30"/>
      <c r="L487" s="36"/>
      <c r="M487" s="34" t="s">
        <v>433</v>
      </c>
      <c r="N487" s="30"/>
      <c r="O487" s="30"/>
      <c r="Q487" s="15"/>
      <c r="R487" s="15"/>
    </row>
    <row r="488" spans="2:18" x14ac:dyDescent="0.25">
      <c r="B488" s="99"/>
      <c r="C488" s="113"/>
      <c r="D488" s="24"/>
      <c r="E488" s="34" t="s">
        <v>993</v>
      </c>
      <c r="F488" s="25">
        <v>20.41</v>
      </c>
      <c r="G488" s="25">
        <v>20.410000000000004</v>
      </c>
      <c r="H488" s="25">
        <v>20.41</v>
      </c>
      <c r="I488" s="14"/>
      <c r="J488" s="28"/>
      <c r="K488" s="30"/>
      <c r="L488" s="36"/>
      <c r="M488" s="34" t="s">
        <v>434</v>
      </c>
      <c r="N488" s="30"/>
      <c r="O488" s="30"/>
      <c r="Q488" s="15"/>
      <c r="R488" s="15"/>
    </row>
    <row r="489" spans="2:18" x14ac:dyDescent="0.25">
      <c r="B489" s="97" t="s">
        <v>558</v>
      </c>
      <c r="C489" s="112" t="s">
        <v>118</v>
      </c>
      <c r="D489" s="119" t="s">
        <v>435</v>
      </c>
      <c r="E489" s="39" t="s">
        <v>432</v>
      </c>
      <c r="F489" s="25">
        <v>19.630000000000003</v>
      </c>
      <c r="G489" s="25">
        <v>19.630000000000003</v>
      </c>
      <c r="H489" s="25">
        <v>19.630000000000003</v>
      </c>
      <c r="I489" s="14"/>
      <c r="J489" s="28" t="str">
        <f>IF(E489=$J$7," ",F489)</f>
        <v xml:space="preserve"> </v>
      </c>
      <c r="K489" s="30"/>
      <c r="L489" s="36"/>
      <c r="M489" s="27"/>
      <c r="N489" s="30"/>
      <c r="O489" s="30"/>
      <c r="Q489" s="15"/>
      <c r="R489" s="15"/>
    </row>
    <row r="490" spans="2:18" x14ac:dyDescent="0.25">
      <c r="B490" s="98"/>
      <c r="C490" s="112"/>
      <c r="D490" s="119"/>
      <c r="E490" s="27" t="s">
        <v>992</v>
      </c>
      <c r="F490" s="29">
        <v>18.850000000000001</v>
      </c>
      <c r="G490" s="29">
        <v>18.850000000000001</v>
      </c>
      <c r="H490" s="29">
        <v>18.850000000000001</v>
      </c>
      <c r="I490" s="14"/>
      <c r="J490" s="28">
        <f>IF(E490=$J$7," ",F490)</f>
        <v>18.850000000000001</v>
      </c>
      <c r="K490" s="30">
        <f t="shared" ref="K490:K491" si="113">J490*1.2</f>
        <v>22.62</v>
      </c>
      <c r="L490" s="36"/>
      <c r="M490" s="27" t="s">
        <v>990</v>
      </c>
      <c r="N490" s="30">
        <f t="shared" ref="N490" si="114">J491</f>
        <v>20.41</v>
      </c>
      <c r="O490" s="30">
        <v>24.9</v>
      </c>
      <c r="Q490" s="90" t="s">
        <v>1054</v>
      </c>
      <c r="R490" s="86">
        <v>46010</v>
      </c>
    </row>
    <row r="491" spans="2:18" x14ac:dyDescent="0.25">
      <c r="B491" s="98"/>
      <c r="C491" s="112"/>
      <c r="D491" s="119"/>
      <c r="E491" s="27" t="s">
        <v>993</v>
      </c>
      <c r="F491" s="29">
        <v>20.41</v>
      </c>
      <c r="G491" s="29">
        <v>20.410000000000004</v>
      </c>
      <c r="H491" s="29">
        <v>20.41</v>
      </c>
      <c r="I491" s="14"/>
      <c r="J491" s="28">
        <f>IF(E491=$J$7," ",F491)</f>
        <v>20.41</v>
      </c>
      <c r="K491" s="30">
        <f t="shared" si="113"/>
        <v>24.492000000000001</v>
      </c>
      <c r="L491" s="36"/>
      <c r="M491" s="27" t="s">
        <v>991</v>
      </c>
      <c r="N491" s="30">
        <v>21.83</v>
      </c>
      <c r="O491" s="30">
        <v>26.63</v>
      </c>
      <c r="Q491" s="91"/>
      <c r="R491" s="87"/>
    </row>
    <row r="492" spans="2:18" x14ac:dyDescent="0.25">
      <c r="B492" s="99">
        <v>48</v>
      </c>
      <c r="C492" s="113" t="s">
        <v>121</v>
      </c>
      <c r="D492" s="24"/>
      <c r="E492" s="34" t="s">
        <v>432</v>
      </c>
      <c r="F492" s="25">
        <v>62.409999999999989</v>
      </c>
      <c r="G492" s="25">
        <v>0</v>
      </c>
      <c r="H492" s="25">
        <v>0</v>
      </c>
      <c r="I492" s="14"/>
      <c r="J492" s="28" t="str">
        <f>IF(E492=$J$7," ",F492)</f>
        <v xml:space="preserve"> </v>
      </c>
      <c r="K492" s="30"/>
      <c r="L492" s="36"/>
      <c r="M492" s="34" t="s">
        <v>432</v>
      </c>
      <c r="N492" s="30"/>
      <c r="O492" s="30"/>
      <c r="Q492" s="15"/>
      <c r="R492" s="15"/>
    </row>
    <row r="493" spans="2:18" x14ac:dyDescent="0.25">
      <c r="B493" s="99"/>
      <c r="C493" s="113"/>
      <c r="D493" s="24"/>
      <c r="E493" s="34" t="s">
        <v>992</v>
      </c>
      <c r="F493" s="25">
        <v>62.409999999999989</v>
      </c>
      <c r="G493" s="25">
        <v>0</v>
      </c>
      <c r="H493" s="25">
        <v>0</v>
      </c>
      <c r="I493" s="14"/>
      <c r="J493" s="28"/>
      <c r="K493" s="30"/>
      <c r="L493" s="36"/>
      <c r="M493" s="34" t="s">
        <v>433</v>
      </c>
      <c r="N493" s="30"/>
      <c r="O493" s="30"/>
      <c r="Q493" s="15"/>
      <c r="R493" s="15"/>
    </row>
    <row r="494" spans="2:18" x14ac:dyDescent="0.25">
      <c r="B494" s="99"/>
      <c r="C494" s="113"/>
      <c r="D494" s="24"/>
      <c r="E494" s="34" t="s">
        <v>993</v>
      </c>
      <c r="F494" s="25">
        <v>62.409999999999989</v>
      </c>
      <c r="G494" s="25">
        <v>0</v>
      </c>
      <c r="H494" s="25">
        <v>0</v>
      </c>
      <c r="I494" s="14"/>
      <c r="J494" s="28"/>
      <c r="K494" s="30"/>
      <c r="L494" s="36"/>
      <c r="M494" s="34" t="s">
        <v>434</v>
      </c>
      <c r="N494" s="30"/>
      <c r="O494" s="30"/>
      <c r="Q494" s="15"/>
      <c r="R494" s="15"/>
    </row>
    <row r="495" spans="2:18" x14ac:dyDescent="0.25">
      <c r="B495" s="97" t="s">
        <v>559</v>
      </c>
      <c r="C495" s="112" t="s">
        <v>118</v>
      </c>
      <c r="D495" s="119" t="s">
        <v>435</v>
      </c>
      <c r="E495" s="39" t="s">
        <v>432</v>
      </c>
      <c r="F495" s="25">
        <v>62.409999999999989</v>
      </c>
      <c r="G495" s="25">
        <v>0</v>
      </c>
      <c r="H495" s="25">
        <v>0</v>
      </c>
      <c r="I495" s="14"/>
      <c r="J495" s="28" t="str">
        <f>IF(E495=$J$7," ",F495)</f>
        <v xml:space="preserve"> </v>
      </c>
      <c r="K495" s="30"/>
      <c r="L495" s="36"/>
      <c r="M495" s="27"/>
      <c r="N495" s="30"/>
      <c r="O495" s="30"/>
      <c r="Q495" s="15"/>
      <c r="R495" s="15"/>
    </row>
    <row r="496" spans="2:18" x14ac:dyDescent="0.25">
      <c r="B496" s="98"/>
      <c r="C496" s="112"/>
      <c r="D496" s="119"/>
      <c r="E496" s="27" t="s">
        <v>992</v>
      </c>
      <c r="F496" s="29">
        <v>62.409999999999989</v>
      </c>
      <c r="G496" s="29">
        <v>0</v>
      </c>
      <c r="H496" s="29">
        <v>0</v>
      </c>
      <c r="I496" s="14"/>
      <c r="J496" s="28">
        <f>IF(E496=$J$7," ",F496)</f>
        <v>62.409999999999989</v>
      </c>
      <c r="K496" s="30">
        <v>62.409999999999989</v>
      </c>
      <c r="L496" s="36"/>
      <c r="M496" s="27" t="s">
        <v>990</v>
      </c>
      <c r="N496" s="30">
        <f t="shared" ref="N496" si="115">J497</f>
        <v>62.409999999999989</v>
      </c>
      <c r="O496" s="30">
        <f t="shared" ref="O496" si="116">K497</f>
        <v>62.409999999999989</v>
      </c>
      <c r="Q496" s="90" t="s">
        <v>1055</v>
      </c>
      <c r="R496" s="86">
        <v>45987</v>
      </c>
    </row>
    <row r="497" spans="2:18" x14ac:dyDescent="0.25">
      <c r="B497" s="98"/>
      <c r="C497" s="112"/>
      <c r="D497" s="119"/>
      <c r="E497" s="27" t="s">
        <v>993</v>
      </c>
      <c r="F497" s="29">
        <v>62.409999999999989</v>
      </c>
      <c r="G497" s="29">
        <v>0</v>
      </c>
      <c r="H497" s="29">
        <v>0</v>
      </c>
      <c r="I497" s="14"/>
      <c r="J497" s="28">
        <f>IF(E497=$J$7," ",F497)</f>
        <v>62.409999999999989</v>
      </c>
      <c r="K497" s="30">
        <v>62.409999999999989</v>
      </c>
      <c r="L497" s="36"/>
      <c r="M497" s="27" t="s">
        <v>991</v>
      </c>
      <c r="N497" s="30">
        <v>63.34</v>
      </c>
      <c r="O497" s="30">
        <v>63.34</v>
      </c>
      <c r="Q497" s="91"/>
      <c r="R497" s="87"/>
    </row>
    <row r="498" spans="2:18" x14ac:dyDescent="0.25">
      <c r="B498" s="99">
        <v>49</v>
      </c>
      <c r="C498" s="113" t="s">
        <v>122</v>
      </c>
      <c r="D498" s="24"/>
      <c r="E498" s="34" t="s">
        <v>432</v>
      </c>
      <c r="F498" s="25">
        <v>18.315000000000001</v>
      </c>
      <c r="G498" s="25">
        <v>18.315000000000001</v>
      </c>
      <c r="H498" s="25">
        <v>18.314999999999998</v>
      </c>
      <c r="I498" s="14"/>
      <c r="J498" s="28" t="str">
        <f>IF(E498=$J$7," ",F498)</f>
        <v xml:space="preserve"> </v>
      </c>
      <c r="K498" s="30" t="s">
        <v>844</v>
      </c>
      <c r="L498" s="36"/>
      <c r="M498" s="34" t="s">
        <v>432</v>
      </c>
      <c r="N498" s="30"/>
      <c r="O498" s="30"/>
      <c r="Q498" s="15"/>
      <c r="R498" s="15"/>
    </row>
    <row r="499" spans="2:18" x14ac:dyDescent="0.25">
      <c r="B499" s="99"/>
      <c r="C499" s="113"/>
      <c r="D499" s="24"/>
      <c r="E499" s="34" t="s">
        <v>992</v>
      </c>
      <c r="F499" s="25">
        <v>17.899999999999999</v>
      </c>
      <c r="G499" s="25">
        <v>17.899999999999999</v>
      </c>
      <c r="H499" s="25">
        <v>17.899999999999999</v>
      </c>
      <c r="I499" s="14"/>
      <c r="J499" s="28"/>
      <c r="K499" s="30"/>
      <c r="L499" s="36"/>
      <c r="M499" s="34" t="s">
        <v>433</v>
      </c>
      <c r="N499" s="30"/>
      <c r="O499" s="30"/>
      <c r="Q499" s="15"/>
      <c r="R499" s="15"/>
    </row>
    <row r="500" spans="2:18" x14ac:dyDescent="0.25">
      <c r="B500" s="99"/>
      <c r="C500" s="113"/>
      <c r="D500" s="24"/>
      <c r="E500" s="34" t="s">
        <v>993</v>
      </c>
      <c r="F500" s="25">
        <v>18.73</v>
      </c>
      <c r="G500" s="25">
        <v>18.73</v>
      </c>
      <c r="H500" s="25">
        <v>18.73</v>
      </c>
      <c r="I500" s="14"/>
      <c r="J500" s="28"/>
      <c r="K500" s="30"/>
      <c r="L500" s="36"/>
      <c r="M500" s="34" t="s">
        <v>434</v>
      </c>
      <c r="N500" s="30"/>
      <c r="O500" s="30"/>
      <c r="Q500" s="15"/>
      <c r="R500" s="15"/>
    </row>
    <row r="501" spans="2:18" x14ac:dyDescent="0.25">
      <c r="B501" s="97" t="s">
        <v>560</v>
      </c>
      <c r="C501" s="112" t="s">
        <v>118</v>
      </c>
      <c r="D501" s="119" t="s">
        <v>435</v>
      </c>
      <c r="E501" s="39" t="s">
        <v>432</v>
      </c>
      <c r="F501" s="25">
        <v>18.315000000000001</v>
      </c>
      <c r="G501" s="25">
        <v>18.315000000000001</v>
      </c>
      <c r="H501" s="25">
        <v>18.314999999999998</v>
      </c>
      <c r="I501" s="14"/>
      <c r="J501" s="28" t="str">
        <f>IF(E501=$J$7," ",F501)</f>
        <v xml:space="preserve"> </v>
      </c>
      <c r="K501" s="30" t="s">
        <v>844</v>
      </c>
      <c r="L501" s="36"/>
      <c r="M501" s="27"/>
      <c r="N501" s="30"/>
      <c r="O501" s="30"/>
      <c r="Q501" s="15"/>
      <c r="R501" s="15"/>
    </row>
    <row r="502" spans="2:18" x14ac:dyDescent="0.25">
      <c r="B502" s="98"/>
      <c r="C502" s="112"/>
      <c r="D502" s="119"/>
      <c r="E502" s="27" t="s">
        <v>992</v>
      </c>
      <c r="F502" s="29">
        <v>17.899999999999999</v>
      </c>
      <c r="G502" s="29">
        <v>17.899999999999999</v>
      </c>
      <c r="H502" s="29">
        <v>17.899999999999999</v>
      </c>
      <c r="I502" s="14"/>
      <c r="J502" s="28">
        <f>IF(E502=$J$7," ",F502)</f>
        <v>17.899999999999999</v>
      </c>
      <c r="K502" s="30">
        <v>17.899999999999999</v>
      </c>
      <c r="L502" s="36"/>
      <c r="M502" s="27" t="s">
        <v>990</v>
      </c>
      <c r="N502" s="30">
        <v>15.35</v>
      </c>
      <c r="O502" s="30">
        <v>18.73</v>
      </c>
      <c r="Q502" s="90" t="s">
        <v>1056</v>
      </c>
      <c r="R502" s="86">
        <v>46010</v>
      </c>
    </row>
    <row r="503" spans="2:18" x14ac:dyDescent="0.25">
      <c r="B503" s="98"/>
      <c r="C503" s="112"/>
      <c r="D503" s="119"/>
      <c r="E503" s="27" t="s">
        <v>993</v>
      </c>
      <c r="F503" s="29">
        <v>18.73</v>
      </c>
      <c r="G503" s="29">
        <v>18.73</v>
      </c>
      <c r="H503" s="29">
        <v>18.73</v>
      </c>
      <c r="I503" s="14"/>
      <c r="J503" s="28">
        <f>IF(E503=$J$7," ",F503)</f>
        <v>18.73</v>
      </c>
      <c r="K503" s="30">
        <v>18.73</v>
      </c>
      <c r="L503" s="36"/>
      <c r="M503" s="27" t="s">
        <v>991</v>
      </c>
      <c r="N503" s="30">
        <v>16.350000000000001</v>
      </c>
      <c r="O503" s="30">
        <v>19.95</v>
      </c>
      <c r="Q503" s="91"/>
      <c r="R503" s="87"/>
    </row>
    <row r="504" spans="2:18" x14ac:dyDescent="0.25">
      <c r="B504" s="99">
        <v>50</v>
      </c>
      <c r="C504" s="113" t="s">
        <v>123</v>
      </c>
      <c r="D504" s="24"/>
      <c r="E504" s="34" t="s">
        <v>432</v>
      </c>
      <c r="F504" s="25">
        <v>69.204999999999998</v>
      </c>
      <c r="G504" s="25">
        <v>69.204999999999998</v>
      </c>
      <c r="H504" s="25">
        <v>69.204999999999998</v>
      </c>
      <c r="I504" s="14"/>
      <c r="J504" s="28" t="str">
        <f>IF(E504=$J$7," ",F504)</f>
        <v xml:space="preserve"> </v>
      </c>
      <c r="K504" s="30" t="s">
        <v>844</v>
      </c>
      <c r="L504" s="36"/>
      <c r="M504" s="34" t="s">
        <v>432</v>
      </c>
      <c r="N504" s="30"/>
      <c r="O504" s="30"/>
      <c r="Q504" s="15"/>
      <c r="R504" s="15"/>
    </row>
    <row r="505" spans="2:18" x14ac:dyDescent="0.25">
      <c r="B505" s="99"/>
      <c r="C505" s="113"/>
      <c r="D505" s="24"/>
      <c r="E505" s="34" t="s">
        <v>992</v>
      </c>
      <c r="F505" s="25">
        <v>66.67</v>
      </c>
      <c r="G505" s="25">
        <v>66.67</v>
      </c>
      <c r="H505" s="25">
        <v>66.67</v>
      </c>
      <c r="I505" s="14"/>
      <c r="J505" s="28"/>
      <c r="K505" s="30"/>
      <c r="L505" s="36"/>
      <c r="M505" s="34" t="s">
        <v>433</v>
      </c>
      <c r="N505" s="30"/>
      <c r="O505" s="30"/>
      <c r="Q505" s="15"/>
      <c r="R505" s="15"/>
    </row>
    <row r="506" spans="2:18" x14ac:dyDescent="0.25">
      <c r="B506" s="99"/>
      <c r="C506" s="113"/>
      <c r="D506" s="24"/>
      <c r="E506" s="34" t="s">
        <v>993</v>
      </c>
      <c r="F506" s="25">
        <v>71.739999999999995</v>
      </c>
      <c r="G506" s="25">
        <v>71.739999999999995</v>
      </c>
      <c r="H506" s="25">
        <v>71.739999999999995</v>
      </c>
      <c r="I506" s="14"/>
      <c r="J506" s="28"/>
      <c r="K506" s="30"/>
      <c r="L506" s="36"/>
      <c r="M506" s="34" t="s">
        <v>434</v>
      </c>
      <c r="N506" s="30"/>
      <c r="O506" s="30"/>
      <c r="Q506" s="15"/>
      <c r="R506" s="15"/>
    </row>
    <row r="507" spans="2:18" x14ac:dyDescent="0.25">
      <c r="B507" s="97" t="s">
        <v>561</v>
      </c>
      <c r="C507" s="112" t="s">
        <v>118</v>
      </c>
      <c r="D507" s="119" t="s">
        <v>435</v>
      </c>
      <c r="E507" s="39" t="s">
        <v>432</v>
      </c>
      <c r="F507" s="25">
        <v>69.204999999999998</v>
      </c>
      <c r="G507" s="25">
        <v>69.204999999999998</v>
      </c>
      <c r="H507" s="25">
        <v>69.204999999999998</v>
      </c>
      <c r="I507" s="14"/>
      <c r="J507" s="28" t="str">
        <f>IF(E507=$J$7," ",F507)</f>
        <v xml:space="preserve"> </v>
      </c>
      <c r="K507" s="30" t="s">
        <v>844</v>
      </c>
      <c r="L507" s="36"/>
      <c r="M507" s="27"/>
      <c r="N507" s="30"/>
      <c r="O507" s="30"/>
      <c r="Q507" s="15"/>
      <c r="R507" s="15"/>
    </row>
    <row r="508" spans="2:18" x14ac:dyDescent="0.25">
      <c r="B508" s="98"/>
      <c r="C508" s="112"/>
      <c r="D508" s="119"/>
      <c r="E508" s="27" t="s">
        <v>992</v>
      </c>
      <c r="F508" s="29">
        <v>66.67</v>
      </c>
      <c r="G508" s="29">
        <v>66.67</v>
      </c>
      <c r="H508" s="29">
        <v>66.67</v>
      </c>
      <c r="I508" s="14"/>
      <c r="J508" s="28">
        <f>IF(E508=$J$7," ",F508)</f>
        <v>66.67</v>
      </c>
      <c r="K508" s="30">
        <v>66.67</v>
      </c>
      <c r="L508" s="36"/>
      <c r="M508" s="27" t="s">
        <v>990</v>
      </c>
      <c r="N508" s="30">
        <f t="shared" ref="N508" si="117">J509</f>
        <v>71.739999999999995</v>
      </c>
      <c r="O508" s="30">
        <f t="shared" ref="O508" si="118">K509</f>
        <v>71.739999999999995</v>
      </c>
      <c r="Q508" s="90" t="s">
        <v>1057</v>
      </c>
      <c r="R508" s="86">
        <v>46008</v>
      </c>
    </row>
    <row r="509" spans="2:18" x14ac:dyDescent="0.25">
      <c r="B509" s="98"/>
      <c r="C509" s="112"/>
      <c r="D509" s="119"/>
      <c r="E509" s="27" t="s">
        <v>993</v>
      </c>
      <c r="F509" s="29">
        <v>71.739999999999995</v>
      </c>
      <c r="G509" s="29">
        <v>71.739999999999995</v>
      </c>
      <c r="H509" s="29">
        <v>71.739999999999995</v>
      </c>
      <c r="I509" s="14"/>
      <c r="J509" s="28">
        <f>IF(E509=$J$7," ",F509)</f>
        <v>71.739999999999995</v>
      </c>
      <c r="K509" s="30">
        <v>71.739999999999995</v>
      </c>
      <c r="L509" s="36"/>
      <c r="M509" s="27" t="s">
        <v>991</v>
      </c>
      <c r="N509" s="30">
        <v>79.13</v>
      </c>
      <c r="O509" s="30">
        <f>N509</f>
        <v>79.13</v>
      </c>
      <c r="Q509" s="91"/>
      <c r="R509" s="87"/>
    </row>
    <row r="510" spans="2:18" x14ac:dyDescent="0.25">
      <c r="B510" s="99">
        <v>51</v>
      </c>
      <c r="C510" s="113" t="s">
        <v>124</v>
      </c>
      <c r="D510" s="24"/>
      <c r="E510" s="34" t="s">
        <v>432</v>
      </c>
      <c r="F510" s="25">
        <v>95.566528673792462</v>
      </c>
      <c r="G510" s="25">
        <v>110.00206473691716</v>
      </c>
      <c r="H510" s="25">
        <v>85.018178116607473</v>
      </c>
      <c r="I510" s="14"/>
      <c r="J510" s="28" t="str">
        <f>IF(E510=$J$7," ",F510)</f>
        <v xml:space="preserve"> </v>
      </c>
      <c r="K510" s="30" t="s">
        <v>844</v>
      </c>
      <c r="L510" s="36"/>
      <c r="M510" s="34" t="s">
        <v>432</v>
      </c>
      <c r="N510" s="30"/>
      <c r="O510" s="30"/>
      <c r="Q510" s="15"/>
      <c r="R510" s="15"/>
    </row>
    <row r="511" spans="2:18" x14ac:dyDescent="0.25">
      <c r="B511" s="99"/>
      <c r="C511" s="113"/>
      <c r="D511" s="24"/>
      <c r="E511" s="34" t="s">
        <v>992</v>
      </c>
      <c r="F511" s="25">
        <v>95.79305734758492</v>
      </c>
      <c r="G511" s="25">
        <v>124.66412947383431</v>
      </c>
      <c r="H511" s="25">
        <v>74.696356233214928</v>
      </c>
      <c r="I511" s="14"/>
      <c r="J511" s="28"/>
      <c r="K511" s="30"/>
      <c r="L511" s="36"/>
      <c r="M511" s="34" t="s">
        <v>433</v>
      </c>
      <c r="N511" s="30"/>
      <c r="O511" s="30"/>
      <c r="Q511" s="15"/>
      <c r="R511" s="15"/>
    </row>
    <row r="512" spans="2:18" x14ac:dyDescent="0.25">
      <c r="B512" s="99"/>
      <c r="C512" s="113"/>
      <c r="D512" s="24"/>
      <c r="E512" s="34" t="s">
        <v>993</v>
      </c>
      <c r="F512" s="25">
        <v>95.34</v>
      </c>
      <c r="G512" s="25">
        <v>95.340000000000018</v>
      </c>
      <c r="H512" s="25">
        <v>95.34</v>
      </c>
      <c r="I512" s="14"/>
      <c r="J512" s="28"/>
      <c r="K512" s="30"/>
      <c r="L512" s="36"/>
      <c r="M512" s="34" t="s">
        <v>434</v>
      </c>
      <c r="N512" s="30"/>
      <c r="O512" s="30"/>
      <c r="Q512" s="15"/>
      <c r="R512" s="15"/>
    </row>
    <row r="513" spans="2:18" x14ac:dyDescent="0.25">
      <c r="B513" s="97" t="s">
        <v>562</v>
      </c>
      <c r="C513" s="112" t="s">
        <v>999</v>
      </c>
      <c r="D513" s="119" t="s">
        <v>435</v>
      </c>
      <c r="E513" s="34"/>
      <c r="F513" s="25"/>
      <c r="G513" s="25"/>
      <c r="H513" s="25"/>
      <c r="I513" s="14"/>
      <c r="J513" s="28"/>
      <c r="K513" s="30"/>
      <c r="L513" s="36"/>
      <c r="M513" s="34"/>
      <c r="N513" s="30"/>
      <c r="O513" s="30"/>
      <c r="Q513" s="15"/>
      <c r="R513" s="15"/>
    </row>
    <row r="514" spans="2:18" x14ac:dyDescent="0.25">
      <c r="B514" s="98"/>
      <c r="C514" s="112"/>
      <c r="D514" s="119"/>
      <c r="E514" s="22" t="s">
        <v>997</v>
      </c>
      <c r="F514" s="25"/>
      <c r="G514" s="25"/>
      <c r="H514" s="25"/>
      <c r="I514" s="14"/>
      <c r="J514" s="22" t="s">
        <v>997</v>
      </c>
      <c r="K514" s="22" t="s">
        <v>997</v>
      </c>
      <c r="L514" s="36"/>
      <c r="M514" s="27" t="s">
        <v>990</v>
      </c>
      <c r="N514" s="30">
        <f>J518</f>
        <v>95.34</v>
      </c>
      <c r="O514" s="30">
        <f>N514</f>
        <v>95.34</v>
      </c>
      <c r="Q514" s="82" t="s">
        <v>1009</v>
      </c>
      <c r="R514" s="81">
        <v>46008</v>
      </c>
    </row>
    <row r="515" spans="2:18" x14ac:dyDescent="0.25">
      <c r="B515" s="98"/>
      <c r="C515" s="112"/>
      <c r="D515" s="119"/>
      <c r="E515" s="22" t="s">
        <v>997</v>
      </c>
      <c r="F515" s="25"/>
      <c r="G515" s="25"/>
      <c r="H515" s="25"/>
      <c r="I515" s="14"/>
      <c r="J515" s="22" t="s">
        <v>997</v>
      </c>
      <c r="K515" s="22" t="s">
        <v>997</v>
      </c>
      <c r="L515" s="36"/>
      <c r="M515" s="27" t="s">
        <v>991</v>
      </c>
      <c r="N515" s="30">
        <v>126.05</v>
      </c>
      <c r="O515" s="30">
        <f>N515</f>
        <v>126.05</v>
      </c>
      <c r="Q515" s="82"/>
      <c r="R515" s="82"/>
    </row>
    <row r="516" spans="2:18" hidden="1" x14ac:dyDescent="0.25">
      <c r="B516" s="97" t="s">
        <v>563</v>
      </c>
      <c r="C516" s="112" t="s">
        <v>125</v>
      </c>
      <c r="D516" s="119" t="s">
        <v>435</v>
      </c>
      <c r="E516" s="39" t="s">
        <v>432</v>
      </c>
      <c r="F516" s="25">
        <v>83.85</v>
      </c>
      <c r="G516" s="25">
        <v>83.85</v>
      </c>
      <c r="H516" s="25">
        <v>83.85</v>
      </c>
      <c r="I516" s="14"/>
      <c r="J516" s="28" t="str">
        <f t="shared" ref="J516:J534" si="119">IF(E516=$J$7," ",F516)</f>
        <v xml:space="preserve"> </v>
      </c>
      <c r="K516" s="30" t="s">
        <v>844</v>
      </c>
      <c r="L516" s="36"/>
      <c r="M516" s="27"/>
      <c r="N516" s="30"/>
      <c r="O516" s="30"/>
      <c r="Q516" s="15"/>
      <c r="R516" s="15"/>
    </row>
    <row r="517" spans="2:18" hidden="1" x14ac:dyDescent="0.25">
      <c r="B517" s="98"/>
      <c r="C517" s="112"/>
      <c r="D517" s="119"/>
      <c r="E517" s="27" t="s">
        <v>992</v>
      </c>
      <c r="F517" s="29">
        <v>72.36</v>
      </c>
      <c r="G517" s="29">
        <v>72.36</v>
      </c>
      <c r="H517" s="29">
        <v>72.36</v>
      </c>
      <c r="I517" s="14"/>
      <c r="J517" s="28">
        <f t="shared" si="119"/>
        <v>72.36</v>
      </c>
      <c r="K517" s="30">
        <v>72.36</v>
      </c>
      <c r="L517" s="36"/>
      <c r="M517" s="22" t="s">
        <v>997</v>
      </c>
      <c r="N517" s="22" t="s">
        <v>997</v>
      </c>
      <c r="O517" s="22" t="s">
        <v>997</v>
      </c>
      <c r="Q517" s="15"/>
      <c r="R517" s="15"/>
    </row>
    <row r="518" spans="2:18" hidden="1" x14ac:dyDescent="0.25">
      <c r="B518" s="98"/>
      <c r="C518" s="112"/>
      <c r="D518" s="119"/>
      <c r="E518" s="27" t="s">
        <v>993</v>
      </c>
      <c r="F518" s="29">
        <v>95.34</v>
      </c>
      <c r="G518" s="29">
        <v>95.34</v>
      </c>
      <c r="H518" s="29">
        <v>95.34</v>
      </c>
      <c r="I518" s="14"/>
      <c r="J518" s="28">
        <f t="shared" si="119"/>
        <v>95.34</v>
      </c>
      <c r="K518" s="30">
        <v>95.34</v>
      </c>
      <c r="L518" s="36"/>
      <c r="M518" s="22" t="s">
        <v>997</v>
      </c>
      <c r="N518" s="22" t="s">
        <v>997</v>
      </c>
      <c r="O518" s="22" t="s">
        <v>997</v>
      </c>
      <c r="Q518" s="15"/>
      <c r="R518" s="15"/>
    </row>
    <row r="519" spans="2:18" hidden="1" x14ac:dyDescent="0.25">
      <c r="B519" s="97" t="s">
        <v>564</v>
      </c>
      <c r="C519" s="112" t="s">
        <v>126</v>
      </c>
      <c r="D519" s="119" t="s">
        <v>435</v>
      </c>
      <c r="E519" s="39" t="s">
        <v>432</v>
      </c>
      <c r="F519" s="25">
        <v>174.96000000000004</v>
      </c>
      <c r="G519" s="25">
        <v>174.96</v>
      </c>
      <c r="H519" s="25">
        <v>174.96000000000004</v>
      </c>
      <c r="I519" s="14"/>
      <c r="J519" s="28" t="str">
        <f t="shared" si="119"/>
        <v xml:space="preserve"> </v>
      </c>
      <c r="K519" s="30" t="s">
        <v>844</v>
      </c>
      <c r="L519" s="36"/>
      <c r="M519" s="27"/>
      <c r="N519" s="30"/>
      <c r="O519" s="30"/>
      <c r="Q519" s="15"/>
      <c r="R519" s="15"/>
    </row>
    <row r="520" spans="2:18" hidden="1" x14ac:dyDescent="0.25">
      <c r="B520" s="98"/>
      <c r="C520" s="112"/>
      <c r="D520" s="119"/>
      <c r="E520" s="27" t="s">
        <v>992</v>
      </c>
      <c r="F520" s="29">
        <v>254.58</v>
      </c>
      <c r="G520" s="29">
        <v>254.58</v>
      </c>
      <c r="H520" s="29">
        <v>254.58</v>
      </c>
      <c r="I520" s="14"/>
      <c r="J520" s="28">
        <f t="shared" si="119"/>
        <v>254.58</v>
      </c>
      <c r="K520" s="30">
        <v>254.58</v>
      </c>
      <c r="L520" s="36"/>
      <c r="M520" s="22" t="s">
        <v>997</v>
      </c>
      <c r="N520" s="22" t="s">
        <v>997</v>
      </c>
      <c r="O520" s="22" t="s">
        <v>997</v>
      </c>
      <c r="Q520" s="15"/>
      <c r="R520" s="15"/>
    </row>
    <row r="521" spans="2:18" hidden="1" x14ac:dyDescent="0.25">
      <c r="B521" s="98"/>
      <c r="C521" s="112"/>
      <c r="D521" s="119"/>
      <c r="E521" s="27" t="s">
        <v>993</v>
      </c>
      <c r="F521" s="29">
        <v>95.34</v>
      </c>
      <c r="G521" s="29">
        <v>95.340000000000018</v>
      </c>
      <c r="H521" s="29">
        <v>95.34</v>
      </c>
      <c r="I521" s="14"/>
      <c r="J521" s="28">
        <f t="shared" si="119"/>
        <v>95.34</v>
      </c>
      <c r="K521" s="30">
        <v>95.34</v>
      </c>
      <c r="L521" s="36"/>
      <c r="M521" s="22" t="s">
        <v>997</v>
      </c>
      <c r="N521" s="22" t="s">
        <v>997</v>
      </c>
      <c r="O521" s="22" t="s">
        <v>997</v>
      </c>
      <c r="Q521" s="15"/>
      <c r="R521" s="15"/>
    </row>
    <row r="522" spans="2:18" hidden="1" x14ac:dyDescent="0.25">
      <c r="B522" s="97" t="s">
        <v>565</v>
      </c>
      <c r="C522" s="112" t="s">
        <v>127</v>
      </c>
      <c r="D522" s="119" t="s">
        <v>435</v>
      </c>
      <c r="E522" s="39" t="s">
        <v>432</v>
      </c>
      <c r="F522" s="25">
        <v>174.96</v>
      </c>
      <c r="G522" s="25">
        <v>174.95999999999998</v>
      </c>
      <c r="H522" s="25">
        <v>0</v>
      </c>
      <c r="I522" s="14"/>
      <c r="J522" s="28" t="str">
        <f t="shared" si="119"/>
        <v xml:space="preserve"> </v>
      </c>
      <c r="K522" s="30" t="s">
        <v>844</v>
      </c>
      <c r="L522" s="36"/>
      <c r="M522" s="27"/>
      <c r="N522" s="30"/>
      <c r="O522" s="30"/>
      <c r="Q522" s="15"/>
      <c r="R522" s="15"/>
    </row>
    <row r="523" spans="2:18" hidden="1" x14ac:dyDescent="0.25">
      <c r="B523" s="98"/>
      <c r="C523" s="112"/>
      <c r="D523" s="119"/>
      <c r="E523" s="27" t="s">
        <v>992</v>
      </c>
      <c r="F523" s="29">
        <v>254.58</v>
      </c>
      <c r="G523" s="29">
        <v>254.57999999999998</v>
      </c>
      <c r="H523" s="29">
        <v>0</v>
      </c>
      <c r="I523" s="14"/>
      <c r="J523" s="28">
        <f t="shared" si="119"/>
        <v>254.58</v>
      </c>
      <c r="K523" s="30">
        <v>254.58</v>
      </c>
      <c r="L523" s="36"/>
      <c r="M523" s="22" t="s">
        <v>997</v>
      </c>
      <c r="N523" s="22" t="s">
        <v>997</v>
      </c>
      <c r="O523" s="22" t="s">
        <v>997</v>
      </c>
      <c r="Q523" s="15"/>
      <c r="R523" s="15"/>
    </row>
    <row r="524" spans="2:18" hidden="1" x14ac:dyDescent="0.25">
      <c r="B524" s="98"/>
      <c r="C524" s="112"/>
      <c r="D524" s="119"/>
      <c r="E524" s="27" t="s">
        <v>993</v>
      </c>
      <c r="F524" s="29">
        <v>95.34</v>
      </c>
      <c r="G524" s="29">
        <v>95.34</v>
      </c>
      <c r="H524" s="29">
        <v>0</v>
      </c>
      <c r="I524" s="14"/>
      <c r="J524" s="28">
        <f t="shared" si="119"/>
        <v>95.34</v>
      </c>
      <c r="K524" s="30">
        <v>95.34</v>
      </c>
      <c r="L524" s="36"/>
      <c r="M524" s="22" t="s">
        <v>997</v>
      </c>
      <c r="N524" s="22" t="s">
        <v>997</v>
      </c>
      <c r="O524" s="22" t="s">
        <v>997</v>
      </c>
      <c r="Q524" s="15"/>
      <c r="R524" s="15"/>
    </row>
    <row r="525" spans="2:18" hidden="1" x14ac:dyDescent="0.25">
      <c r="B525" s="97" t="s">
        <v>566</v>
      </c>
      <c r="C525" s="112" t="s">
        <v>128</v>
      </c>
      <c r="D525" s="119" t="s">
        <v>435</v>
      </c>
      <c r="E525" s="39" t="s">
        <v>432</v>
      </c>
      <c r="F525" s="25">
        <v>174.96</v>
      </c>
      <c r="G525" s="25">
        <v>174.96</v>
      </c>
      <c r="H525" s="25">
        <v>0</v>
      </c>
      <c r="I525" s="14"/>
      <c r="J525" s="28" t="str">
        <f t="shared" si="119"/>
        <v xml:space="preserve"> </v>
      </c>
      <c r="K525" s="30" t="s">
        <v>844</v>
      </c>
      <c r="L525" s="36"/>
      <c r="M525" s="27"/>
      <c r="N525" s="30"/>
      <c r="O525" s="30"/>
      <c r="Q525" s="15"/>
      <c r="R525" s="15"/>
    </row>
    <row r="526" spans="2:18" hidden="1" x14ac:dyDescent="0.25">
      <c r="B526" s="98"/>
      <c r="C526" s="112"/>
      <c r="D526" s="119"/>
      <c r="E526" s="27" t="s">
        <v>992</v>
      </c>
      <c r="F526" s="29">
        <v>254.58</v>
      </c>
      <c r="G526" s="29">
        <v>254.58</v>
      </c>
      <c r="H526" s="29">
        <v>0</v>
      </c>
      <c r="I526" s="14"/>
      <c r="J526" s="28">
        <f t="shared" si="119"/>
        <v>254.58</v>
      </c>
      <c r="K526" s="30">
        <v>254.58</v>
      </c>
      <c r="L526" s="36"/>
      <c r="M526" s="22" t="s">
        <v>997</v>
      </c>
      <c r="N526" s="22" t="s">
        <v>997</v>
      </c>
      <c r="O526" s="22" t="s">
        <v>997</v>
      </c>
      <c r="Q526" s="15"/>
      <c r="R526" s="15"/>
    </row>
    <row r="527" spans="2:18" hidden="1" x14ac:dyDescent="0.25">
      <c r="B527" s="98"/>
      <c r="C527" s="112"/>
      <c r="D527" s="119"/>
      <c r="E527" s="27" t="s">
        <v>993</v>
      </c>
      <c r="F527" s="29">
        <v>95.34</v>
      </c>
      <c r="G527" s="29">
        <v>95.34</v>
      </c>
      <c r="H527" s="29">
        <v>0</v>
      </c>
      <c r="I527" s="14"/>
      <c r="J527" s="28">
        <f t="shared" si="119"/>
        <v>95.34</v>
      </c>
      <c r="K527" s="30">
        <v>95.34</v>
      </c>
      <c r="L527" s="36"/>
      <c r="M527" s="22" t="s">
        <v>997</v>
      </c>
      <c r="N527" s="22" t="s">
        <v>997</v>
      </c>
      <c r="O527" s="22" t="s">
        <v>997</v>
      </c>
      <c r="Q527" s="15"/>
      <c r="R527" s="15"/>
    </row>
    <row r="528" spans="2:18" hidden="1" x14ac:dyDescent="0.25">
      <c r="B528" s="97" t="s">
        <v>567</v>
      </c>
      <c r="C528" s="112" t="s">
        <v>129</v>
      </c>
      <c r="D528" s="119" t="s">
        <v>435</v>
      </c>
      <c r="E528" s="39" t="s">
        <v>432</v>
      </c>
      <c r="F528" s="25">
        <v>174.96</v>
      </c>
      <c r="G528" s="25">
        <v>174.96</v>
      </c>
      <c r="H528" s="25">
        <v>0</v>
      </c>
      <c r="I528" s="14"/>
      <c r="J528" s="28" t="str">
        <f t="shared" si="119"/>
        <v xml:space="preserve"> </v>
      </c>
      <c r="K528" s="30" t="s">
        <v>844</v>
      </c>
      <c r="L528" s="36"/>
      <c r="M528" s="27"/>
      <c r="N528" s="30"/>
      <c r="O528" s="30"/>
      <c r="Q528" s="15"/>
      <c r="R528" s="15"/>
    </row>
    <row r="529" spans="2:18" hidden="1" x14ac:dyDescent="0.25">
      <c r="B529" s="98"/>
      <c r="C529" s="112"/>
      <c r="D529" s="119"/>
      <c r="E529" s="27" t="s">
        <v>992</v>
      </c>
      <c r="F529" s="29">
        <v>254.58</v>
      </c>
      <c r="G529" s="29">
        <v>254.58</v>
      </c>
      <c r="H529" s="29">
        <v>0</v>
      </c>
      <c r="I529" s="14"/>
      <c r="J529" s="28">
        <f t="shared" si="119"/>
        <v>254.58</v>
      </c>
      <c r="K529" s="30">
        <v>254.58</v>
      </c>
      <c r="L529" s="36"/>
      <c r="M529" s="22" t="s">
        <v>997</v>
      </c>
      <c r="N529" s="22" t="s">
        <v>997</v>
      </c>
      <c r="O529" s="22" t="s">
        <v>997</v>
      </c>
      <c r="Q529" s="15"/>
      <c r="R529" s="15"/>
    </row>
    <row r="530" spans="2:18" hidden="1" x14ac:dyDescent="0.25">
      <c r="B530" s="98"/>
      <c r="C530" s="112"/>
      <c r="D530" s="119"/>
      <c r="E530" s="27" t="s">
        <v>993</v>
      </c>
      <c r="F530" s="29">
        <v>95.34</v>
      </c>
      <c r="G530" s="29">
        <v>95.34</v>
      </c>
      <c r="H530" s="29">
        <v>0</v>
      </c>
      <c r="I530" s="14"/>
      <c r="J530" s="28">
        <f t="shared" si="119"/>
        <v>95.34</v>
      </c>
      <c r="K530" s="30">
        <v>95.34</v>
      </c>
      <c r="L530" s="36"/>
      <c r="M530" s="22" t="s">
        <v>997</v>
      </c>
      <c r="N530" s="22" t="s">
        <v>997</v>
      </c>
      <c r="O530" s="22" t="s">
        <v>997</v>
      </c>
      <c r="Q530" s="15"/>
      <c r="R530" s="15"/>
    </row>
    <row r="531" spans="2:18" hidden="1" x14ac:dyDescent="0.25">
      <c r="B531" s="97" t="s">
        <v>1000</v>
      </c>
      <c r="C531" s="112" t="s">
        <v>130</v>
      </c>
      <c r="D531" s="119" t="s">
        <v>435</v>
      </c>
      <c r="E531" s="39" t="s">
        <v>432</v>
      </c>
      <c r="F531" s="25">
        <v>174.95999999999998</v>
      </c>
      <c r="G531" s="25">
        <v>174.96</v>
      </c>
      <c r="H531" s="25">
        <v>0</v>
      </c>
      <c r="I531" s="14"/>
      <c r="J531" s="28" t="str">
        <f t="shared" si="119"/>
        <v xml:space="preserve"> </v>
      </c>
      <c r="K531" s="30" t="s">
        <v>844</v>
      </c>
      <c r="L531" s="36"/>
      <c r="M531" s="27"/>
      <c r="N531" s="30"/>
      <c r="O531" s="30"/>
      <c r="Q531" s="15"/>
      <c r="R531" s="15"/>
    </row>
    <row r="532" spans="2:18" hidden="1" x14ac:dyDescent="0.25">
      <c r="B532" s="98"/>
      <c r="C532" s="112"/>
      <c r="D532" s="119"/>
      <c r="E532" s="27" t="s">
        <v>992</v>
      </c>
      <c r="F532" s="29">
        <v>254.58</v>
      </c>
      <c r="G532" s="29">
        <v>254.58</v>
      </c>
      <c r="H532" s="29">
        <v>0</v>
      </c>
      <c r="I532" s="14"/>
      <c r="J532" s="28">
        <f t="shared" si="119"/>
        <v>254.58</v>
      </c>
      <c r="K532" s="30">
        <v>254.58</v>
      </c>
      <c r="L532" s="36"/>
      <c r="M532" s="22" t="s">
        <v>997</v>
      </c>
      <c r="N532" s="22" t="s">
        <v>997</v>
      </c>
      <c r="O532" s="22" t="s">
        <v>997</v>
      </c>
      <c r="Q532" s="15"/>
      <c r="R532" s="15"/>
    </row>
    <row r="533" spans="2:18" hidden="1" x14ac:dyDescent="0.25">
      <c r="B533" s="98"/>
      <c r="C533" s="112"/>
      <c r="D533" s="119"/>
      <c r="E533" s="27" t="s">
        <v>993</v>
      </c>
      <c r="F533" s="29">
        <v>95.34</v>
      </c>
      <c r="G533" s="29">
        <v>95.34</v>
      </c>
      <c r="H533" s="29">
        <v>0</v>
      </c>
      <c r="I533" s="14"/>
      <c r="J533" s="28">
        <f t="shared" si="119"/>
        <v>95.34</v>
      </c>
      <c r="K533" s="30">
        <v>95.34</v>
      </c>
      <c r="L533" s="36"/>
      <c r="M533" s="22" t="s">
        <v>997</v>
      </c>
      <c r="N533" s="22" t="s">
        <v>997</v>
      </c>
      <c r="O533" s="22" t="s">
        <v>997</v>
      </c>
      <c r="Q533" s="15"/>
      <c r="R533" s="15"/>
    </row>
    <row r="534" spans="2:18" x14ac:dyDescent="0.25">
      <c r="B534" s="99">
        <v>52</v>
      </c>
      <c r="C534" s="113" t="s">
        <v>131</v>
      </c>
      <c r="D534" s="24"/>
      <c r="E534" s="34" t="s">
        <v>432</v>
      </c>
      <c r="F534" s="25">
        <v>31.895</v>
      </c>
      <c r="G534" s="25">
        <v>0</v>
      </c>
      <c r="H534" s="25">
        <v>31.895000000000003</v>
      </c>
      <c r="I534" s="14"/>
      <c r="J534" s="28" t="str">
        <f t="shared" si="119"/>
        <v xml:space="preserve"> </v>
      </c>
      <c r="K534" s="30" t="s">
        <v>844</v>
      </c>
      <c r="L534" s="36"/>
      <c r="M534" s="34" t="s">
        <v>432</v>
      </c>
      <c r="N534" s="30"/>
      <c r="O534" s="30"/>
      <c r="Q534" s="15"/>
      <c r="R534" s="15"/>
    </row>
    <row r="535" spans="2:18" x14ac:dyDescent="0.25">
      <c r="B535" s="99"/>
      <c r="C535" s="113"/>
      <c r="D535" s="24"/>
      <c r="E535" s="34" t="s">
        <v>992</v>
      </c>
      <c r="F535" s="25">
        <v>27.359999999999996</v>
      </c>
      <c r="G535" s="25">
        <v>0</v>
      </c>
      <c r="H535" s="25">
        <v>27.36</v>
      </c>
      <c r="I535" s="14"/>
      <c r="J535" s="28"/>
      <c r="K535" s="30"/>
      <c r="L535" s="36"/>
      <c r="M535" s="34" t="s">
        <v>433</v>
      </c>
      <c r="N535" s="30"/>
      <c r="O535" s="30"/>
      <c r="Q535" s="15"/>
      <c r="R535" s="15"/>
    </row>
    <row r="536" spans="2:18" x14ac:dyDescent="0.25">
      <c r="B536" s="99"/>
      <c r="C536" s="113"/>
      <c r="D536" s="24"/>
      <c r="E536" s="34" t="s">
        <v>993</v>
      </c>
      <c r="F536" s="25">
        <v>36.43</v>
      </c>
      <c r="G536" s="25">
        <v>0</v>
      </c>
      <c r="H536" s="25">
        <v>36.43</v>
      </c>
      <c r="I536" s="14"/>
      <c r="J536" s="28"/>
      <c r="K536" s="30"/>
      <c r="L536" s="36"/>
      <c r="M536" s="34" t="s">
        <v>434</v>
      </c>
      <c r="N536" s="30"/>
      <c r="O536" s="30"/>
      <c r="Q536" s="15"/>
      <c r="R536" s="15"/>
    </row>
    <row r="537" spans="2:18" x14ac:dyDescent="0.25">
      <c r="B537" s="97" t="s">
        <v>568</v>
      </c>
      <c r="C537" s="112" t="s">
        <v>125</v>
      </c>
      <c r="D537" s="119" t="s">
        <v>435</v>
      </c>
      <c r="E537" s="39" t="s">
        <v>432</v>
      </c>
      <c r="F537" s="25">
        <v>31.895</v>
      </c>
      <c r="G537" s="25">
        <v>0</v>
      </c>
      <c r="H537" s="25">
        <v>31.895000000000003</v>
      </c>
      <c r="I537" s="14"/>
      <c r="J537" s="28" t="str">
        <f>IF(E537=$J$7," ",F537)</f>
        <v xml:space="preserve"> </v>
      </c>
      <c r="K537" s="30"/>
      <c r="L537" s="36"/>
      <c r="M537" s="27"/>
      <c r="N537" s="30"/>
      <c r="O537" s="30"/>
      <c r="Q537" s="15"/>
      <c r="R537" s="15"/>
    </row>
    <row r="538" spans="2:18" x14ac:dyDescent="0.25">
      <c r="B538" s="98"/>
      <c r="C538" s="112"/>
      <c r="D538" s="119"/>
      <c r="E538" s="27" t="s">
        <v>992</v>
      </c>
      <c r="F538" s="29">
        <v>27.36</v>
      </c>
      <c r="G538" s="29">
        <v>0</v>
      </c>
      <c r="H538" s="29">
        <v>27.36</v>
      </c>
      <c r="I538" s="14"/>
      <c r="J538" s="28">
        <f>IF(E538=$J$7," ",F538)</f>
        <v>27.36</v>
      </c>
      <c r="K538" s="30">
        <f>J538*1.2</f>
        <v>32.832000000000001</v>
      </c>
      <c r="L538" s="36"/>
      <c r="M538" s="27" t="s">
        <v>990</v>
      </c>
      <c r="N538" s="30">
        <f t="shared" ref="N538" si="120">J539</f>
        <v>36.43</v>
      </c>
      <c r="O538" s="30">
        <f>N538*1.22</f>
        <v>44.444600000000001</v>
      </c>
      <c r="Q538" s="82" t="s">
        <v>1030</v>
      </c>
      <c r="R538" s="81">
        <v>46001</v>
      </c>
    </row>
    <row r="539" spans="2:18" x14ac:dyDescent="0.25">
      <c r="B539" s="98"/>
      <c r="C539" s="112"/>
      <c r="D539" s="119"/>
      <c r="E539" s="27" t="s">
        <v>993</v>
      </c>
      <c r="F539" s="29">
        <v>36.43</v>
      </c>
      <c r="G539" s="29">
        <v>0</v>
      </c>
      <c r="H539" s="29">
        <v>36.43</v>
      </c>
      <c r="I539" s="14"/>
      <c r="J539" s="28">
        <f>IF(E539=$J$7," ",F539)</f>
        <v>36.43</v>
      </c>
      <c r="K539" s="30">
        <f>J539*1.2</f>
        <v>43.716000000000001</v>
      </c>
      <c r="L539" s="36"/>
      <c r="M539" s="27" t="s">
        <v>991</v>
      </c>
      <c r="N539" s="30">
        <v>38.520000000000003</v>
      </c>
      <c r="O539" s="30">
        <f>N539*1.22</f>
        <v>46.994400000000006</v>
      </c>
      <c r="Q539" s="82"/>
      <c r="R539" s="82"/>
    </row>
    <row r="540" spans="2:18" x14ac:dyDescent="0.25">
      <c r="B540" s="99">
        <v>53</v>
      </c>
      <c r="C540" s="113" t="s">
        <v>132</v>
      </c>
      <c r="D540" s="24"/>
      <c r="E540" s="34" t="s">
        <v>432</v>
      </c>
      <c r="F540" s="25">
        <v>89.188744863332516</v>
      </c>
      <c r="G540" s="25">
        <v>89.510816326530616</v>
      </c>
      <c r="H540" s="25">
        <v>85.697616707618053</v>
      </c>
      <c r="I540" s="14"/>
      <c r="J540" s="28" t="str">
        <f>IF(E540=$J$7," ",F540)</f>
        <v xml:space="preserve"> </v>
      </c>
      <c r="K540" s="30"/>
      <c r="L540" s="36"/>
      <c r="M540" s="34" t="s">
        <v>432</v>
      </c>
      <c r="N540" s="30"/>
      <c r="O540" s="30"/>
      <c r="Q540" s="15"/>
      <c r="R540" s="15"/>
    </row>
    <row r="541" spans="2:18" x14ac:dyDescent="0.25">
      <c r="B541" s="99"/>
      <c r="C541" s="113"/>
      <c r="D541" s="24"/>
      <c r="E541" s="34" t="s">
        <v>992</v>
      </c>
      <c r="F541" s="25">
        <v>88.490129436863825</v>
      </c>
      <c r="G541" s="25">
        <v>88.952448979591836</v>
      </c>
      <c r="H541" s="25">
        <v>84.297125307126734</v>
      </c>
      <c r="I541" s="14"/>
      <c r="J541" s="28"/>
      <c r="K541" s="30"/>
      <c r="L541" s="36"/>
      <c r="M541" s="34" t="s">
        <v>433</v>
      </c>
      <c r="N541" s="30"/>
      <c r="O541" s="30"/>
      <c r="Q541" s="15"/>
      <c r="R541" s="15"/>
    </row>
    <row r="542" spans="2:18" x14ac:dyDescent="0.25">
      <c r="B542" s="99"/>
      <c r="C542" s="113"/>
      <c r="D542" s="24"/>
      <c r="E542" s="34" t="s">
        <v>993</v>
      </c>
      <c r="F542" s="25">
        <v>89.887360289801208</v>
      </c>
      <c r="G542" s="25">
        <v>90.069183673469382</v>
      </c>
      <c r="H542" s="25">
        <v>87.098108108109358</v>
      </c>
      <c r="I542" s="14"/>
      <c r="J542" s="28"/>
      <c r="K542" s="30"/>
      <c r="L542" s="36"/>
      <c r="M542" s="34" t="s">
        <v>434</v>
      </c>
      <c r="N542" s="30"/>
      <c r="O542" s="30"/>
      <c r="Q542" s="15"/>
      <c r="R542" s="15"/>
    </row>
    <row r="543" spans="2:18" x14ac:dyDescent="0.25">
      <c r="B543" s="97" t="s">
        <v>569</v>
      </c>
      <c r="C543" s="112" t="s">
        <v>133</v>
      </c>
      <c r="D543" s="119" t="s">
        <v>435</v>
      </c>
      <c r="E543" s="39" t="s">
        <v>432</v>
      </c>
      <c r="F543" s="25">
        <v>95.19</v>
      </c>
      <c r="G543" s="25">
        <v>95.19</v>
      </c>
      <c r="H543" s="25">
        <v>95.19</v>
      </c>
      <c r="I543" s="14"/>
      <c r="J543" s="28" t="str">
        <f t="shared" ref="J543:J555" si="121">IF(E543=$J$7," ",F543)</f>
        <v xml:space="preserve"> </v>
      </c>
      <c r="K543" s="30" t="s">
        <v>844</v>
      </c>
      <c r="L543" s="36"/>
      <c r="M543" s="27"/>
      <c r="N543" s="30"/>
      <c r="O543" s="30"/>
      <c r="Q543" s="15"/>
      <c r="R543" s="15"/>
    </row>
    <row r="544" spans="2:18" x14ac:dyDescent="0.25">
      <c r="B544" s="98"/>
      <c r="C544" s="112"/>
      <c r="D544" s="119"/>
      <c r="E544" s="27" t="s">
        <v>992</v>
      </c>
      <c r="F544" s="29">
        <v>95.19</v>
      </c>
      <c r="G544" s="29">
        <v>95.19</v>
      </c>
      <c r="H544" s="29">
        <v>95.19</v>
      </c>
      <c r="I544" s="14"/>
      <c r="J544" s="28">
        <f t="shared" si="121"/>
        <v>95.19</v>
      </c>
      <c r="K544" s="30">
        <v>95.19</v>
      </c>
      <c r="L544" s="36"/>
      <c r="M544" s="27" t="s">
        <v>990</v>
      </c>
      <c r="N544" s="30">
        <f t="shared" ref="N544" si="122">J545</f>
        <v>95.19</v>
      </c>
      <c r="O544" s="30">
        <f t="shared" ref="O544" si="123">K545</f>
        <v>95.19</v>
      </c>
      <c r="Q544" s="82" t="s">
        <v>1010</v>
      </c>
      <c r="R544" s="81">
        <v>46010</v>
      </c>
    </row>
    <row r="545" spans="2:18" x14ac:dyDescent="0.25">
      <c r="B545" s="98"/>
      <c r="C545" s="112"/>
      <c r="D545" s="119"/>
      <c r="E545" s="27" t="s">
        <v>993</v>
      </c>
      <c r="F545" s="29">
        <v>95.19</v>
      </c>
      <c r="G545" s="29">
        <v>95.19</v>
      </c>
      <c r="H545" s="29">
        <v>95.19</v>
      </c>
      <c r="I545" s="14"/>
      <c r="J545" s="28">
        <f t="shared" si="121"/>
        <v>95.19</v>
      </c>
      <c r="K545" s="30">
        <v>95.19</v>
      </c>
      <c r="L545" s="36"/>
      <c r="M545" s="27" t="s">
        <v>991</v>
      </c>
      <c r="N545" s="30">
        <v>101.64</v>
      </c>
      <c r="O545" s="30">
        <f>N545</f>
        <v>101.64</v>
      </c>
      <c r="Q545" s="82"/>
      <c r="R545" s="82"/>
    </row>
    <row r="546" spans="2:18" x14ac:dyDescent="0.25">
      <c r="B546" s="97" t="s">
        <v>570</v>
      </c>
      <c r="C546" s="112" t="s">
        <v>1012</v>
      </c>
      <c r="D546" s="119" t="s">
        <v>435</v>
      </c>
      <c r="E546" s="39" t="s">
        <v>432</v>
      </c>
      <c r="F546" s="25">
        <v>83.63</v>
      </c>
      <c r="G546" s="25">
        <v>0</v>
      </c>
      <c r="H546" s="25">
        <v>0</v>
      </c>
      <c r="I546" s="14"/>
      <c r="J546" s="28" t="str">
        <f t="shared" si="121"/>
        <v xml:space="preserve"> </v>
      </c>
      <c r="K546" s="30" t="s">
        <v>844</v>
      </c>
      <c r="L546" s="36"/>
      <c r="M546" s="27"/>
      <c r="N546" s="30"/>
      <c r="O546" s="30"/>
      <c r="Q546" s="15"/>
      <c r="R546" s="15"/>
    </row>
    <row r="547" spans="2:18" x14ac:dyDescent="0.25">
      <c r="B547" s="98"/>
      <c r="C547" s="112"/>
      <c r="D547" s="119"/>
      <c r="E547" s="27" t="s">
        <v>992</v>
      </c>
      <c r="F547" s="29">
        <v>83.63</v>
      </c>
      <c r="G547" s="29">
        <v>0</v>
      </c>
      <c r="H547" s="29">
        <v>0</v>
      </c>
      <c r="I547" s="14"/>
      <c r="J547" s="28">
        <f t="shared" si="121"/>
        <v>83.63</v>
      </c>
      <c r="K547" s="30">
        <v>83.63</v>
      </c>
      <c r="L547" s="36"/>
      <c r="M547" s="27" t="s">
        <v>990</v>
      </c>
      <c r="N547" s="30">
        <f t="shared" ref="N547" si="124">J548</f>
        <v>83.63</v>
      </c>
      <c r="O547" s="30">
        <f t="shared" ref="O547" si="125">K548</f>
        <v>83.63</v>
      </c>
      <c r="Q547" s="82" t="s">
        <v>1010</v>
      </c>
      <c r="R547" s="81">
        <v>46010</v>
      </c>
    </row>
    <row r="548" spans="2:18" x14ac:dyDescent="0.25">
      <c r="B548" s="98"/>
      <c r="C548" s="112"/>
      <c r="D548" s="119"/>
      <c r="E548" s="27" t="s">
        <v>993</v>
      </c>
      <c r="F548" s="29">
        <v>83.63</v>
      </c>
      <c r="G548" s="29">
        <v>0</v>
      </c>
      <c r="H548" s="29">
        <v>0</v>
      </c>
      <c r="I548" s="14"/>
      <c r="J548" s="28">
        <f t="shared" si="121"/>
        <v>83.63</v>
      </c>
      <c r="K548" s="30">
        <v>83.63</v>
      </c>
      <c r="L548" s="36"/>
      <c r="M548" s="27" t="s">
        <v>991</v>
      </c>
      <c r="N548" s="30">
        <v>101.64</v>
      </c>
      <c r="O548" s="30">
        <f>N548</f>
        <v>101.64</v>
      </c>
      <c r="Q548" s="82"/>
      <c r="R548" s="82"/>
    </row>
    <row r="549" spans="2:18" x14ac:dyDescent="0.25">
      <c r="B549" s="97" t="s">
        <v>571</v>
      </c>
      <c r="C549" s="112" t="s">
        <v>1011</v>
      </c>
      <c r="D549" s="119" t="s">
        <v>435</v>
      </c>
      <c r="E549" s="39" t="s">
        <v>432</v>
      </c>
      <c r="F549" s="25">
        <v>141.24</v>
      </c>
      <c r="G549" s="25">
        <v>0</v>
      </c>
      <c r="H549" s="25">
        <v>141.24</v>
      </c>
      <c r="I549" s="14"/>
      <c r="J549" s="28" t="str">
        <f t="shared" si="121"/>
        <v xml:space="preserve"> </v>
      </c>
      <c r="K549" s="30" t="s">
        <v>844</v>
      </c>
      <c r="L549" s="36"/>
      <c r="M549" s="27"/>
      <c r="N549" s="30"/>
      <c r="O549" s="30"/>
      <c r="Q549" s="15"/>
      <c r="R549" s="15"/>
    </row>
    <row r="550" spans="2:18" x14ac:dyDescent="0.25">
      <c r="B550" s="98"/>
      <c r="C550" s="112"/>
      <c r="D550" s="119"/>
      <c r="E550" s="27" t="s">
        <v>992</v>
      </c>
      <c r="F550" s="29">
        <v>141.24</v>
      </c>
      <c r="G550" s="29">
        <v>0</v>
      </c>
      <c r="H550" s="29">
        <v>141.24</v>
      </c>
      <c r="I550" s="14"/>
      <c r="J550" s="28">
        <f t="shared" si="121"/>
        <v>141.24</v>
      </c>
      <c r="K550" s="30">
        <v>141.24</v>
      </c>
      <c r="L550" s="36"/>
      <c r="M550" s="27" t="s">
        <v>990</v>
      </c>
      <c r="N550" s="30">
        <f t="shared" ref="N550" si="126">J551</f>
        <v>141.24</v>
      </c>
      <c r="O550" s="30">
        <f>N550</f>
        <v>141.24</v>
      </c>
      <c r="Q550" s="82" t="s">
        <v>1010</v>
      </c>
      <c r="R550" s="81">
        <v>46010</v>
      </c>
    </row>
    <row r="551" spans="2:18" x14ac:dyDescent="0.25">
      <c r="B551" s="98"/>
      <c r="C551" s="112"/>
      <c r="D551" s="119"/>
      <c r="E551" s="27" t="s">
        <v>993</v>
      </c>
      <c r="F551" s="29">
        <v>141.24</v>
      </c>
      <c r="G551" s="29">
        <v>0</v>
      </c>
      <c r="H551" s="29">
        <v>141.24</v>
      </c>
      <c r="I551" s="14"/>
      <c r="J551" s="28">
        <f t="shared" si="121"/>
        <v>141.24</v>
      </c>
      <c r="K551" s="30">
        <v>141.24</v>
      </c>
      <c r="L551" s="36"/>
      <c r="M551" s="27" t="s">
        <v>991</v>
      </c>
      <c r="N551" s="30">
        <v>219.03</v>
      </c>
      <c r="O551" s="30">
        <f>N551</f>
        <v>219.03</v>
      </c>
      <c r="Q551" s="82"/>
      <c r="R551" s="82"/>
    </row>
    <row r="552" spans="2:18" x14ac:dyDescent="0.25">
      <c r="B552" s="97" t="s">
        <v>572</v>
      </c>
      <c r="C552" s="112" t="s">
        <v>1013</v>
      </c>
      <c r="D552" s="119" t="s">
        <v>435</v>
      </c>
      <c r="E552" s="39" t="s">
        <v>432</v>
      </c>
      <c r="F552" s="25">
        <v>71.999999999999986</v>
      </c>
      <c r="G552" s="25">
        <v>72.000000000000014</v>
      </c>
      <c r="H552" s="25">
        <v>72</v>
      </c>
      <c r="I552" s="14"/>
      <c r="J552" s="28" t="str">
        <f t="shared" si="121"/>
        <v xml:space="preserve"> </v>
      </c>
      <c r="K552" s="30" t="s">
        <v>844</v>
      </c>
      <c r="L552" s="36"/>
      <c r="M552" s="27"/>
      <c r="N552" s="30"/>
      <c r="O552" s="30"/>
      <c r="Q552" s="15"/>
      <c r="R552" s="15"/>
    </row>
    <row r="553" spans="2:18" x14ac:dyDescent="0.25">
      <c r="B553" s="98"/>
      <c r="C553" s="112"/>
      <c r="D553" s="119"/>
      <c r="E553" s="27" t="s">
        <v>992</v>
      </c>
      <c r="F553" s="29">
        <v>69.72</v>
      </c>
      <c r="G553" s="29">
        <v>69.72</v>
      </c>
      <c r="H553" s="29">
        <v>69.72</v>
      </c>
      <c r="I553" s="14"/>
      <c r="J553" s="28">
        <f t="shared" si="121"/>
        <v>69.72</v>
      </c>
      <c r="K553" s="30">
        <v>69.72</v>
      </c>
      <c r="L553" s="36"/>
      <c r="M553" s="27" t="s">
        <v>990</v>
      </c>
      <c r="N553" s="30">
        <f t="shared" ref="N553" si="127">J554</f>
        <v>74.28</v>
      </c>
      <c r="O553" s="30">
        <f t="shared" ref="O553" si="128">K554</f>
        <v>74.28</v>
      </c>
      <c r="Q553" s="82" t="s">
        <v>1010</v>
      </c>
      <c r="R553" s="81">
        <v>46010</v>
      </c>
    </row>
    <row r="554" spans="2:18" x14ac:dyDescent="0.25">
      <c r="B554" s="98"/>
      <c r="C554" s="112"/>
      <c r="D554" s="119"/>
      <c r="E554" s="27" t="s">
        <v>993</v>
      </c>
      <c r="F554" s="29">
        <v>74.28</v>
      </c>
      <c r="G554" s="29">
        <v>74.28</v>
      </c>
      <c r="H554" s="29">
        <v>74.28</v>
      </c>
      <c r="I554" s="14"/>
      <c r="J554" s="28">
        <f t="shared" si="121"/>
        <v>74.28</v>
      </c>
      <c r="K554" s="30">
        <v>74.28</v>
      </c>
      <c r="L554" s="36"/>
      <c r="M554" s="27" t="s">
        <v>991</v>
      </c>
      <c r="N554" s="30">
        <v>101.64</v>
      </c>
      <c r="O554" s="30">
        <f>N554</f>
        <v>101.64</v>
      </c>
      <c r="Q554" s="82"/>
      <c r="R554" s="82"/>
    </row>
    <row r="555" spans="2:18" x14ac:dyDescent="0.25">
      <c r="B555" s="99">
        <v>54</v>
      </c>
      <c r="C555" s="113" t="s">
        <v>134</v>
      </c>
      <c r="D555" s="24"/>
      <c r="E555" s="34" t="s">
        <v>432</v>
      </c>
      <c r="F555" s="25">
        <v>101.74</v>
      </c>
      <c r="G555" s="25">
        <v>101.74000000000002</v>
      </c>
      <c r="H555" s="25">
        <v>101.74</v>
      </c>
      <c r="I555" s="14"/>
      <c r="J555" s="28" t="str">
        <f t="shared" si="121"/>
        <v xml:space="preserve"> </v>
      </c>
      <c r="K555" s="30" t="s">
        <v>844</v>
      </c>
      <c r="L555" s="36"/>
      <c r="M555" s="34" t="s">
        <v>432</v>
      </c>
      <c r="N555" s="30"/>
      <c r="O555" s="30"/>
      <c r="Q555" s="15"/>
      <c r="R555" s="15"/>
    </row>
    <row r="556" spans="2:18" x14ac:dyDescent="0.25">
      <c r="B556" s="99"/>
      <c r="C556" s="113"/>
      <c r="D556" s="24"/>
      <c r="E556" s="34" t="s">
        <v>992</v>
      </c>
      <c r="F556" s="25">
        <v>87.08</v>
      </c>
      <c r="G556" s="25">
        <v>87.08</v>
      </c>
      <c r="H556" s="25">
        <v>87.079999999999984</v>
      </c>
      <c r="I556" s="14"/>
      <c r="J556" s="28"/>
      <c r="K556" s="30"/>
      <c r="L556" s="36"/>
      <c r="M556" s="34" t="s">
        <v>433</v>
      </c>
      <c r="N556" s="30"/>
      <c r="O556" s="30"/>
      <c r="Q556" s="15"/>
      <c r="R556" s="15"/>
    </row>
    <row r="557" spans="2:18" x14ac:dyDescent="0.25">
      <c r="B557" s="99"/>
      <c r="C557" s="113"/>
      <c r="D557" s="24"/>
      <c r="E557" s="34" t="s">
        <v>993</v>
      </c>
      <c r="F557" s="25">
        <v>116.4</v>
      </c>
      <c r="G557" s="25">
        <v>116.40000000000002</v>
      </c>
      <c r="H557" s="25">
        <v>116.39999999999999</v>
      </c>
      <c r="I557" s="14"/>
      <c r="J557" s="28"/>
      <c r="K557" s="30"/>
      <c r="L557" s="36"/>
      <c r="M557" s="34" t="s">
        <v>434</v>
      </c>
      <c r="N557" s="30"/>
      <c r="O557" s="30"/>
      <c r="Q557" s="15"/>
      <c r="R557" s="15"/>
    </row>
    <row r="558" spans="2:18" x14ac:dyDescent="0.25">
      <c r="B558" s="97" t="s">
        <v>573</v>
      </c>
      <c r="C558" s="112" t="s">
        <v>135</v>
      </c>
      <c r="D558" s="119" t="s">
        <v>435</v>
      </c>
      <c r="E558" s="39" t="s">
        <v>432</v>
      </c>
      <c r="F558" s="25">
        <v>101.74</v>
      </c>
      <c r="G558" s="25">
        <v>101.74000000000001</v>
      </c>
      <c r="H558" s="25">
        <v>101.74</v>
      </c>
      <c r="I558" s="14"/>
      <c r="J558" s="28" t="str">
        <f t="shared" ref="J558:J564" si="129">IF(E558=$J$7," ",F558)</f>
        <v xml:space="preserve"> </v>
      </c>
      <c r="K558" s="30" t="s">
        <v>844</v>
      </c>
      <c r="L558" s="36"/>
      <c r="M558" s="27"/>
      <c r="N558" s="30"/>
      <c r="O558" s="30"/>
      <c r="Q558" s="15"/>
      <c r="R558" s="15"/>
    </row>
    <row r="559" spans="2:18" x14ac:dyDescent="0.25">
      <c r="B559" s="98"/>
      <c r="C559" s="112"/>
      <c r="D559" s="119"/>
      <c r="E559" s="27" t="s">
        <v>992</v>
      </c>
      <c r="F559" s="29">
        <v>87.08</v>
      </c>
      <c r="G559" s="29">
        <v>87.08</v>
      </c>
      <c r="H559" s="29">
        <v>87.08</v>
      </c>
      <c r="I559" s="14"/>
      <c r="J559" s="28">
        <f t="shared" si="129"/>
        <v>87.08</v>
      </c>
      <c r="K559" s="30">
        <v>87.08</v>
      </c>
      <c r="L559" s="36"/>
      <c r="M559" s="27" t="s">
        <v>990</v>
      </c>
      <c r="N559" s="30">
        <v>106.08</v>
      </c>
      <c r="O559" s="30">
        <f>N559</f>
        <v>106.08</v>
      </c>
      <c r="Q559" s="82" t="s">
        <v>1027</v>
      </c>
      <c r="R559" s="81">
        <v>46008</v>
      </c>
    </row>
    <row r="560" spans="2:18" x14ac:dyDescent="0.25">
      <c r="B560" s="98"/>
      <c r="C560" s="112"/>
      <c r="D560" s="119"/>
      <c r="E560" s="27" t="s">
        <v>993</v>
      </c>
      <c r="F560" s="29">
        <v>116.4</v>
      </c>
      <c r="G560" s="29">
        <v>116.40000000000002</v>
      </c>
      <c r="H560" s="29">
        <v>116.4</v>
      </c>
      <c r="I560" s="14"/>
      <c r="J560" s="28">
        <f t="shared" si="129"/>
        <v>116.4</v>
      </c>
      <c r="K560" s="30">
        <v>116.4</v>
      </c>
      <c r="L560" s="36"/>
      <c r="M560" s="27" t="s">
        <v>991</v>
      </c>
      <c r="N560" s="30">
        <f>N559</f>
        <v>106.08</v>
      </c>
      <c r="O560" s="30">
        <f>O559</f>
        <v>106.08</v>
      </c>
      <c r="Q560" s="82"/>
      <c r="R560" s="82"/>
    </row>
    <row r="561" spans="2:18" x14ac:dyDescent="0.25">
      <c r="B561" s="97" t="s">
        <v>574</v>
      </c>
      <c r="C561" s="112" t="s">
        <v>133</v>
      </c>
      <c r="D561" s="119" t="s">
        <v>435</v>
      </c>
      <c r="E561" s="39" t="s">
        <v>432</v>
      </c>
      <c r="F561" s="25">
        <v>101.74</v>
      </c>
      <c r="G561" s="25">
        <v>101.74000000000001</v>
      </c>
      <c r="H561" s="25">
        <v>101.74000000000001</v>
      </c>
      <c r="I561" s="14"/>
      <c r="J561" s="28" t="str">
        <f t="shared" si="129"/>
        <v xml:space="preserve"> </v>
      </c>
      <c r="K561" s="30" t="s">
        <v>844</v>
      </c>
      <c r="L561" s="36"/>
      <c r="M561" s="27"/>
      <c r="N561" s="30"/>
      <c r="O561" s="30"/>
      <c r="Q561" s="15"/>
      <c r="R561" s="15"/>
    </row>
    <row r="562" spans="2:18" x14ac:dyDescent="0.25">
      <c r="B562" s="98"/>
      <c r="C562" s="112"/>
      <c r="D562" s="119"/>
      <c r="E562" s="27" t="s">
        <v>992</v>
      </c>
      <c r="F562" s="29">
        <v>87.08</v>
      </c>
      <c r="G562" s="29">
        <v>87.08</v>
      </c>
      <c r="H562" s="29">
        <v>87.08</v>
      </c>
      <c r="I562" s="14"/>
      <c r="J562" s="28">
        <f t="shared" si="129"/>
        <v>87.08</v>
      </c>
      <c r="K562" s="30">
        <v>87.08</v>
      </c>
      <c r="L562" s="36"/>
      <c r="M562" s="27" t="s">
        <v>990</v>
      </c>
      <c r="N562" s="30">
        <v>106.08</v>
      </c>
      <c r="O562" s="30">
        <f>N562</f>
        <v>106.08</v>
      </c>
      <c r="Q562" s="82" t="s">
        <v>1027</v>
      </c>
      <c r="R562" s="81">
        <v>46008</v>
      </c>
    </row>
    <row r="563" spans="2:18" x14ac:dyDescent="0.25">
      <c r="B563" s="98"/>
      <c r="C563" s="112"/>
      <c r="D563" s="119"/>
      <c r="E563" s="27" t="s">
        <v>993</v>
      </c>
      <c r="F563" s="29">
        <v>116.39999999999999</v>
      </c>
      <c r="G563" s="29">
        <v>116.39999999999999</v>
      </c>
      <c r="H563" s="29">
        <v>116.40000000000002</v>
      </c>
      <c r="I563" s="14"/>
      <c r="J563" s="28">
        <f t="shared" si="129"/>
        <v>116.39999999999999</v>
      </c>
      <c r="K563" s="30">
        <v>116.39999999999999</v>
      </c>
      <c r="L563" s="36"/>
      <c r="M563" s="27" t="s">
        <v>991</v>
      </c>
      <c r="N563" s="30">
        <f>N562</f>
        <v>106.08</v>
      </c>
      <c r="O563" s="30">
        <f>O562</f>
        <v>106.08</v>
      </c>
      <c r="Q563" s="82"/>
      <c r="R563" s="82"/>
    </row>
    <row r="564" spans="2:18" x14ac:dyDescent="0.25">
      <c r="B564" s="99">
        <v>55</v>
      </c>
      <c r="C564" s="113" t="s">
        <v>136</v>
      </c>
      <c r="D564" s="24"/>
      <c r="E564" s="34" t="s">
        <v>432</v>
      </c>
      <c r="F564" s="25">
        <v>10.625000000000002</v>
      </c>
      <c r="G564" s="25">
        <v>0</v>
      </c>
      <c r="H564" s="25">
        <v>10.625</v>
      </c>
      <c r="I564" s="14"/>
      <c r="J564" s="28" t="str">
        <f t="shared" si="129"/>
        <v xml:space="preserve"> </v>
      </c>
      <c r="K564" s="30" t="s">
        <v>844</v>
      </c>
      <c r="L564" s="36"/>
      <c r="M564" s="34" t="s">
        <v>432</v>
      </c>
      <c r="N564" s="30"/>
      <c r="O564" s="30"/>
      <c r="Q564" s="15"/>
      <c r="R564" s="15"/>
    </row>
    <row r="565" spans="2:18" x14ac:dyDescent="0.25">
      <c r="B565" s="99"/>
      <c r="C565" s="113"/>
      <c r="D565" s="24"/>
      <c r="E565" s="34" t="s">
        <v>992</v>
      </c>
      <c r="F565" s="25">
        <v>10.39</v>
      </c>
      <c r="G565" s="25">
        <v>0</v>
      </c>
      <c r="H565" s="25">
        <v>10.39</v>
      </c>
      <c r="I565" s="14"/>
      <c r="J565" s="28"/>
      <c r="K565" s="30"/>
      <c r="L565" s="36"/>
      <c r="M565" s="34" t="s">
        <v>433</v>
      </c>
      <c r="N565" s="30"/>
      <c r="O565" s="30"/>
      <c r="Q565" s="15"/>
      <c r="R565" s="15"/>
    </row>
    <row r="566" spans="2:18" x14ac:dyDescent="0.25">
      <c r="B566" s="99"/>
      <c r="C566" s="113"/>
      <c r="D566" s="24"/>
      <c r="E566" s="34" t="s">
        <v>993</v>
      </c>
      <c r="F566" s="25">
        <v>10.86</v>
      </c>
      <c r="G566" s="25">
        <v>0</v>
      </c>
      <c r="H566" s="25">
        <v>10.86</v>
      </c>
      <c r="I566" s="14"/>
      <c r="J566" s="28"/>
      <c r="K566" s="30"/>
      <c r="L566" s="36"/>
      <c r="M566" s="34" t="s">
        <v>434</v>
      </c>
      <c r="N566" s="30"/>
      <c r="O566" s="30"/>
      <c r="Q566" s="15"/>
      <c r="R566" s="15"/>
    </row>
    <row r="567" spans="2:18" x14ac:dyDescent="0.25">
      <c r="B567" s="97" t="s">
        <v>575</v>
      </c>
      <c r="C567" s="112" t="s">
        <v>133</v>
      </c>
      <c r="D567" s="119" t="s">
        <v>435</v>
      </c>
      <c r="E567" s="39" t="s">
        <v>432</v>
      </c>
      <c r="F567" s="25">
        <v>10.625000000000002</v>
      </c>
      <c r="G567" s="25">
        <v>0</v>
      </c>
      <c r="H567" s="25">
        <v>10.625</v>
      </c>
      <c r="I567" s="14"/>
      <c r="J567" s="28" t="str">
        <f>IF(E567=$J$7," ",F567)</f>
        <v xml:space="preserve"> </v>
      </c>
      <c r="K567" s="30"/>
      <c r="L567" s="36"/>
      <c r="M567" s="27"/>
      <c r="N567" s="30"/>
      <c r="O567" s="30"/>
      <c r="Q567" s="15"/>
      <c r="R567" s="15"/>
    </row>
    <row r="568" spans="2:18" x14ac:dyDescent="0.25">
      <c r="B568" s="98"/>
      <c r="C568" s="112"/>
      <c r="D568" s="119"/>
      <c r="E568" s="27" t="s">
        <v>992</v>
      </c>
      <c r="F568" s="29">
        <v>10.39</v>
      </c>
      <c r="G568" s="29">
        <v>0</v>
      </c>
      <c r="H568" s="29">
        <v>10.39</v>
      </c>
      <c r="I568" s="14"/>
      <c r="J568" s="28">
        <f>IF(E568=$J$7," ",F568)</f>
        <v>10.39</v>
      </c>
      <c r="K568" s="30">
        <f t="shared" ref="K568:K569" si="130">J568*1.2</f>
        <v>12.468</v>
      </c>
      <c r="L568" s="36"/>
      <c r="M568" s="27" t="s">
        <v>990</v>
      </c>
      <c r="N568" s="30">
        <f t="shared" ref="N568" si="131">J569</f>
        <v>10.86</v>
      </c>
      <c r="O568" s="30">
        <f>N568*1.22</f>
        <v>13.249199999999998</v>
      </c>
      <c r="Q568" s="82" t="s">
        <v>1031</v>
      </c>
      <c r="R568" s="81">
        <v>46001</v>
      </c>
    </row>
    <row r="569" spans="2:18" x14ac:dyDescent="0.25">
      <c r="B569" s="98"/>
      <c r="C569" s="112"/>
      <c r="D569" s="119"/>
      <c r="E569" s="27" t="s">
        <v>993</v>
      </c>
      <c r="F569" s="29">
        <v>10.86</v>
      </c>
      <c r="G569" s="29">
        <v>0</v>
      </c>
      <c r="H569" s="29">
        <v>10.86</v>
      </c>
      <c r="I569" s="14"/>
      <c r="J569" s="28">
        <f>IF(E569=$J$7," ",F569)</f>
        <v>10.86</v>
      </c>
      <c r="K569" s="30">
        <f t="shared" si="130"/>
        <v>13.031999999999998</v>
      </c>
      <c r="L569" s="36"/>
      <c r="M569" s="27" t="s">
        <v>991</v>
      </c>
      <c r="N569" s="30">
        <v>33.61</v>
      </c>
      <c r="O569" s="30">
        <f>N569*1.22</f>
        <v>41.004199999999997</v>
      </c>
      <c r="Q569" s="82"/>
      <c r="R569" s="82"/>
    </row>
    <row r="570" spans="2:18" x14ac:dyDescent="0.25">
      <c r="B570" s="99">
        <v>56</v>
      </c>
      <c r="C570" s="113" t="s">
        <v>137</v>
      </c>
      <c r="D570" s="24"/>
      <c r="E570" s="34" t="s">
        <v>432</v>
      </c>
      <c r="F570" s="25">
        <v>101.21618052930057</v>
      </c>
      <c r="G570" s="25">
        <v>98.76</v>
      </c>
      <c r="H570" s="25">
        <v>98.76</v>
      </c>
      <c r="I570" s="14"/>
      <c r="J570" s="28" t="str">
        <f>IF(E570=$J$7," ",F570)</f>
        <v xml:space="preserve"> </v>
      </c>
      <c r="K570" s="30"/>
      <c r="L570" s="36"/>
      <c r="M570" s="34" t="s">
        <v>432</v>
      </c>
      <c r="N570" s="30"/>
      <c r="O570" s="30"/>
      <c r="Q570" s="15"/>
      <c r="R570" s="15"/>
    </row>
    <row r="571" spans="2:18" x14ac:dyDescent="0.25">
      <c r="B571" s="99"/>
      <c r="C571" s="113"/>
      <c r="D571" s="24"/>
      <c r="E571" s="34" t="s">
        <v>992</v>
      </c>
      <c r="F571" s="25">
        <v>95.724131379962216</v>
      </c>
      <c r="G571" s="25">
        <v>93.18</v>
      </c>
      <c r="H571" s="25">
        <v>93.18</v>
      </c>
      <c r="I571" s="14"/>
      <c r="J571" s="28"/>
      <c r="K571" s="30"/>
      <c r="L571" s="36"/>
      <c r="M571" s="34" t="s">
        <v>433</v>
      </c>
      <c r="N571" s="30"/>
      <c r="O571" s="30"/>
      <c r="Q571" s="15"/>
      <c r="R571" s="15"/>
    </row>
    <row r="572" spans="2:18" x14ac:dyDescent="0.25">
      <c r="B572" s="99"/>
      <c r="C572" s="113"/>
      <c r="D572" s="24"/>
      <c r="E572" s="34" t="s">
        <v>993</v>
      </c>
      <c r="F572" s="25">
        <v>106.70822967863894</v>
      </c>
      <c r="G572" s="25">
        <v>104.34</v>
      </c>
      <c r="H572" s="25">
        <v>104.34</v>
      </c>
      <c r="I572" s="14"/>
      <c r="J572" s="28"/>
      <c r="K572" s="30"/>
      <c r="L572" s="36"/>
      <c r="M572" s="34" t="s">
        <v>434</v>
      </c>
      <c r="N572" s="30"/>
      <c r="O572" s="30"/>
      <c r="Q572" s="15"/>
      <c r="R572" s="15"/>
    </row>
    <row r="573" spans="2:18" x14ac:dyDescent="0.25">
      <c r="B573" s="97" t="s">
        <v>576</v>
      </c>
      <c r="C573" s="112" t="s">
        <v>138</v>
      </c>
      <c r="D573" s="119" t="s">
        <v>435</v>
      </c>
      <c r="E573" s="39" t="s">
        <v>432</v>
      </c>
      <c r="F573" s="25">
        <v>98.760000000000019</v>
      </c>
      <c r="G573" s="25">
        <v>98.76</v>
      </c>
      <c r="H573" s="25">
        <v>98.76</v>
      </c>
      <c r="I573" s="14"/>
      <c r="J573" s="28" t="str">
        <f t="shared" ref="J573:J585" si="132">IF(E573=$J$7," ",F573)</f>
        <v xml:space="preserve"> </v>
      </c>
      <c r="K573" s="30"/>
      <c r="L573" s="36"/>
      <c r="M573" s="27"/>
      <c r="N573" s="30"/>
      <c r="O573" s="30"/>
      <c r="Q573" s="15"/>
      <c r="R573" s="15"/>
    </row>
    <row r="574" spans="2:18" x14ac:dyDescent="0.25">
      <c r="B574" s="98"/>
      <c r="C574" s="112"/>
      <c r="D574" s="119"/>
      <c r="E574" s="27" t="s">
        <v>992</v>
      </c>
      <c r="F574" s="29">
        <v>93.18</v>
      </c>
      <c r="G574" s="29">
        <v>93.18</v>
      </c>
      <c r="H574" s="29">
        <v>93.18</v>
      </c>
      <c r="I574" s="14"/>
      <c r="J574" s="28">
        <f t="shared" si="132"/>
        <v>93.18</v>
      </c>
      <c r="K574" s="30">
        <v>93.18</v>
      </c>
      <c r="L574" s="36"/>
      <c r="M574" s="27" t="s">
        <v>990</v>
      </c>
      <c r="N574" s="30">
        <f t="shared" ref="N574" si="133">J575</f>
        <v>104.34000000000002</v>
      </c>
      <c r="O574" s="30">
        <v>109.55</v>
      </c>
      <c r="Q574" s="90" t="s">
        <v>1175</v>
      </c>
      <c r="R574" s="86">
        <v>46001</v>
      </c>
    </row>
    <row r="575" spans="2:18" x14ac:dyDescent="0.25">
      <c r="B575" s="98"/>
      <c r="C575" s="112"/>
      <c r="D575" s="119"/>
      <c r="E575" s="27" t="s">
        <v>993</v>
      </c>
      <c r="F575" s="29">
        <v>104.34000000000002</v>
      </c>
      <c r="G575" s="29">
        <v>104.34</v>
      </c>
      <c r="H575" s="29">
        <v>104.34</v>
      </c>
      <c r="I575" s="14"/>
      <c r="J575" s="28">
        <f t="shared" si="132"/>
        <v>104.34000000000002</v>
      </c>
      <c r="K575" s="30">
        <v>104.34000000000002</v>
      </c>
      <c r="L575" s="36"/>
      <c r="M575" s="27" t="s">
        <v>991</v>
      </c>
      <c r="N575" s="30">
        <v>115.88</v>
      </c>
      <c r="O575" s="30">
        <v>121.67</v>
      </c>
      <c r="Q575" s="91"/>
      <c r="R575" s="87"/>
    </row>
    <row r="576" spans="2:18" x14ac:dyDescent="0.25">
      <c r="B576" s="97" t="s">
        <v>577</v>
      </c>
      <c r="C576" s="112" t="s">
        <v>138</v>
      </c>
      <c r="D576" s="119" t="s">
        <v>435</v>
      </c>
      <c r="E576" s="39" t="s">
        <v>432</v>
      </c>
      <c r="F576" s="25">
        <v>98.76</v>
      </c>
      <c r="G576" s="25">
        <v>0</v>
      </c>
      <c r="H576" s="25">
        <v>0</v>
      </c>
      <c r="I576" s="14"/>
      <c r="J576" s="28" t="str">
        <f t="shared" si="132"/>
        <v xml:space="preserve"> </v>
      </c>
      <c r="K576" s="30" t="s">
        <v>844</v>
      </c>
      <c r="L576" s="36"/>
      <c r="M576" s="27"/>
      <c r="N576" s="30"/>
      <c r="O576" s="30"/>
      <c r="Q576" s="15"/>
      <c r="R576" s="15"/>
    </row>
    <row r="577" spans="2:18" x14ac:dyDescent="0.25">
      <c r="B577" s="98"/>
      <c r="C577" s="112"/>
      <c r="D577" s="119"/>
      <c r="E577" s="27" t="s">
        <v>992</v>
      </c>
      <c r="F577" s="29">
        <v>93.18</v>
      </c>
      <c r="G577" s="29">
        <v>0</v>
      </c>
      <c r="H577" s="29">
        <v>0</v>
      </c>
      <c r="I577" s="14"/>
      <c r="J577" s="28">
        <f t="shared" si="132"/>
        <v>93.18</v>
      </c>
      <c r="K577" s="30">
        <v>93.18</v>
      </c>
      <c r="L577" s="36"/>
      <c r="M577" s="27" t="s">
        <v>990</v>
      </c>
      <c r="N577" s="30">
        <f t="shared" ref="N577" si="134">J578</f>
        <v>104.34</v>
      </c>
      <c r="O577" s="30">
        <v>109.55</v>
      </c>
      <c r="Q577" s="90" t="s">
        <v>1175</v>
      </c>
      <c r="R577" s="86">
        <v>46001</v>
      </c>
    </row>
    <row r="578" spans="2:18" x14ac:dyDescent="0.25">
      <c r="B578" s="98"/>
      <c r="C578" s="112"/>
      <c r="D578" s="119"/>
      <c r="E578" s="27" t="s">
        <v>993</v>
      </c>
      <c r="F578" s="29">
        <v>104.34</v>
      </c>
      <c r="G578" s="29">
        <v>0</v>
      </c>
      <c r="H578" s="29">
        <v>0</v>
      </c>
      <c r="I578" s="14"/>
      <c r="J578" s="28">
        <f t="shared" si="132"/>
        <v>104.34</v>
      </c>
      <c r="K578" s="30">
        <v>104.34</v>
      </c>
      <c r="L578" s="36"/>
      <c r="M578" s="27" t="s">
        <v>991</v>
      </c>
      <c r="N578" s="30">
        <v>115.88</v>
      </c>
      <c r="O578" s="30">
        <v>121.67</v>
      </c>
      <c r="Q578" s="91"/>
      <c r="R578" s="87"/>
    </row>
    <row r="579" spans="2:18" x14ac:dyDescent="0.25">
      <c r="B579" s="97" t="s">
        <v>578</v>
      </c>
      <c r="C579" s="112" t="s">
        <v>138</v>
      </c>
      <c r="D579" s="119" t="s">
        <v>435</v>
      </c>
      <c r="E579" s="39" t="s">
        <v>432</v>
      </c>
      <c r="F579" s="25">
        <v>254.85</v>
      </c>
      <c r="G579" s="25">
        <v>0</v>
      </c>
      <c r="H579" s="25">
        <v>0</v>
      </c>
      <c r="I579" s="14"/>
      <c r="J579" s="28" t="str">
        <f t="shared" si="132"/>
        <v xml:space="preserve"> </v>
      </c>
      <c r="K579" s="30" t="s">
        <v>844</v>
      </c>
      <c r="L579" s="36"/>
      <c r="M579" s="27"/>
      <c r="N579" s="30"/>
      <c r="O579" s="30"/>
      <c r="Q579" s="15"/>
      <c r="R579" s="15"/>
    </row>
    <row r="580" spans="2:18" x14ac:dyDescent="0.25">
      <c r="B580" s="98"/>
      <c r="C580" s="112"/>
      <c r="D580" s="119"/>
      <c r="E580" s="27" t="s">
        <v>992</v>
      </c>
      <c r="F580" s="29">
        <v>254.23</v>
      </c>
      <c r="G580" s="29">
        <v>0</v>
      </c>
      <c r="H580" s="29">
        <v>0</v>
      </c>
      <c r="I580" s="14"/>
      <c r="J580" s="28">
        <f t="shared" si="132"/>
        <v>254.23</v>
      </c>
      <c r="K580" s="30">
        <v>254.23</v>
      </c>
      <c r="L580" s="36"/>
      <c r="M580" s="27" t="s">
        <v>990</v>
      </c>
      <c r="N580" s="30">
        <f t="shared" ref="N580" si="135">J581</f>
        <v>255.46999999999997</v>
      </c>
      <c r="O580" s="30">
        <v>268.24</v>
      </c>
      <c r="Q580" s="90" t="s">
        <v>1175</v>
      </c>
      <c r="R580" s="86">
        <v>46001</v>
      </c>
    </row>
    <row r="581" spans="2:18" x14ac:dyDescent="0.25">
      <c r="B581" s="98"/>
      <c r="C581" s="112"/>
      <c r="D581" s="119"/>
      <c r="E581" s="27" t="s">
        <v>993</v>
      </c>
      <c r="F581" s="29">
        <v>255.46999999999997</v>
      </c>
      <c r="G581" s="29">
        <v>0</v>
      </c>
      <c r="H581" s="29">
        <v>0</v>
      </c>
      <c r="I581" s="14"/>
      <c r="J581" s="28">
        <f t="shared" si="132"/>
        <v>255.46999999999997</v>
      </c>
      <c r="K581" s="30">
        <v>255.46999999999997</v>
      </c>
      <c r="L581" s="36"/>
      <c r="M581" s="27" t="s">
        <v>991</v>
      </c>
      <c r="N581" s="30">
        <v>283.58</v>
      </c>
      <c r="O581" s="30">
        <v>297.75</v>
      </c>
      <c r="Q581" s="91"/>
      <c r="R581" s="87"/>
    </row>
    <row r="582" spans="2:18" x14ac:dyDescent="0.25">
      <c r="B582" s="97" t="s">
        <v>579</v>
      </c>
      <c r="C582" s="112" t="s">
        <v>138</v>
      </c>
      <c r="D582" s="119" t="s">
        <v>435</v>
      </c>
      <c r="E582" s="39" t="s">
        <v>432</v>
      </c>
      <c r="F582" s="25">
        <v>225.79999999999998</v>
      </c>
      <c r="G582" s="25">
        <v>0</v>
      </c>
      <c r="H582" s="25">
        <v>0</v>
      </c>
      <c r="I582" s="14"/>
      <c r="J582" s="28" t="str">
        <f t="shared" si="132"/>
        <v xml:space="preserve"> </v>
      </c>
      <c r="K582" s="30" t="s">
        <v>844</v>
      </c>
      <c r="L582" s="36"/>
      <c r="M582" s="27"/>
      <c r="N582" s="30"/>
      <c r="O582" s="30"/>
      <c r="Q582" s="15"/>
      <c r="R582" s="15"/>
    </row>
    <row r="583" spans="2:18" x14ac:dyDescent="0.25">
      <c r="B583" s="98"/>
      <c r="C583" s="112"/>
      <c r="D583" s="119"/>
      <c r="E583" s="27" t="s">
        <v>992</v>
      </c>
      <c r="F583" s="29">
        <v>225.6</v>
      </c>
      <c r="G583" s="29">
        <v>0</v>
      </c>
      <c r="H583" s="29">
        <v>0</v>
      </c>
      <c r="I583" s="14"/>
      <c r="J583" s="28">
        <f t="shared" si="132"/>
        <v>225.6</v>
      </c>
      <c r="K583" s="30">
        <v>225.6</v>
      </c>
      <c r="L583" s="36"/>
      <c r="M583" s="27" t="s">
        <v>990</v>
      </c>
      <c r="N583" s="30">
        <f t="shared" ref="N583" si="136">J584</f>
        <v>226</v>
      </c>
      <c r="O583" s="30">
        <v>237.3</v>
      </c>
      <c r="Q583" s="90" t="s">
        <v>1175</v>
      </c>
      <c r="R583" s="86">
        <v>46001</v>
      </c>
    </row>
    <row r="584" spans="2:18" x14ac:dyDescent="0.25">
      <c r="B584" s="98"/>
      <c r="C584" s="112"/>
      <c r="D584" s="119"/>
      <c r="E584" s="27" t="s">
        <v>993</v>
      </c>
      <c r="F584" s="29">
        <v>226</v>
      </c>
      <c r="G584" s="29">
        <v>0</v>
      </c>
      <c r="H584" s="29">
        <v>0</v>
      </c>
      <c r="I584" s="14"/>
      <c r="J584" s="28">
        <f t="shared" si="132"/>
        <v>226</v>
      </c>
      <c r="K584" s="30">
        <v>226</v>
      </c>
      <c r="L584" s="36"/>
      <c r="M584" s="27" t="s">
        <v>991</v>
      </c>
      <c r="N584" s="30">
        <v>251.06</v>
      </c>
      <c r="O584" s="30">
        <v>263.61</v>
      </c>
      <c r="Q584" s="91"/>
      <c r="R584" s="87"/>
    </row>
    <row r="585" spans="2:18" x14ac:dyDescent="0.25">
      <c r="B585" s="99">
        <v>57</v>
      </c>
      <c r="C585" s="113" t="s">
        <v>139</v>
      </c>
      <c r="D585" s="24"/>
      <c r="E585" s="34" t="s">
        <v>432</v>
      </c>
      <c r="F585" s="25">
        <v>12.980000000000002</v>
      </c>
      <c r="G585" s="25">
        <v>0</v>
      </c>
      <c r="H585" s="25">
        <v>12.98</v>
      </c>
      <c r="I585" s="14"/>
      <c r="J585" s="28" t="str">
        <f t="shared" si="132"/>
        <v xml:space="preserve"> </v>
      </c>
      <c r="K585" s="30" t="s">
        <v>844</v>
      </c>
      <c r="L585" s="36"/>
      <c r="M585" s="34" t="s">
        <v>432</v>
      </c>
      <c r="N585" s="30"/>
      <c r="O585" s="30"/>
      <c r="Q585" s="15"/>
      <c r="R585" s="15"/>
    </row>
    <row r="586" spans="2:18" x14ac:dyDescent="0.25">
      <c r="B586" s="99"/>
      <c r="C586" s="113"/>
      <c r="D586" s="24"/>
      <c r="E586" s="34" t="s">
        <v>992</v>
      </c>
      <c r="F586" s="25">
        <v>12.980000000000002</v>
      </c>
      <c r="G586" s="25">
        <v>0</v>
      </c>
      <c r="H586" s="25">
        <v>12.98</v>
      </c>
      <c r="I586" s="14"/>
      <c r="J586" s="28"/>
      <c r="K586" s="30"/>
      <c r="L586" s="36"/>
      <c r="M586" s="34" t="s">
        <v>433</v>
      </c>
      <c r="N586" s="30"/>
      <c r="O586" s="30"/>
      <c r="Q586" s="15"/>
      <c r="R586" s="15"/>
    </row>
    <row r="587" spans="2:18" x14ac:dyDescent="0.25">
      <c r="B587" s="99"/>
      <c r="C587" s="113"/>
      <c r="D587" s="24"/>
      <c r="E587" s="34" t="s">
        <v>993</v>
      </c>
      <c r="F587" s="25">
        <v>12.980000000000002</v>
      </c>
      <c r="G587" s="25">
        <v>0</v>
      </c>
      <c r="H587" s="25">
        <v>12.98</v>
      </c>
      <c r="I587" s="14"/>
      <c r="J587" s="28"/>
      <c r="K587" s="30"/>
      <c r="L587" s="36"/>
      <c r="M587" s="34" t="s">
        <v>434</v>
      </c>
      <c r="N587" s="30"/>
      <c r="O587" s="30"/>
      <c r="Q587" s="15"/>
      <c r="R587" s="15"/>
    </row>
    <row r="588" spans="2:18" x14ac:dyDescent="0.25">
      <c r="B588" s="97" t="s">
        <v>580</v>
      </c>
      <c r="C588" s="112" t="s">
        <v>140</v>
      </c>
      <c r="D588" s="119" t="s">
        <v>435</v>
      </c>
      <c r="E588" s="39" t="s">
        <v>432</v>
      </c>
      <c r="F588" s="25">
        <v>12.980000000000002</v>
      </c>
      <c r="G588" s="25">
        <v>0</v>
      </c>
      <c r="H588" s="25">
        <v>12.98</v>
      </c>
      <c r="I588" s="14"/>
      <c r="J588" s="28" t="str">
        <f>IF(E588=$J$7," ",F588)</f>
        <v xml:space="preserve"> </v>
      </c>
      <c r="K588" s="30" t="s">
        <v>844</v>
      </c>
      <c r="L588" s="36"/>
      <c r="M588" s="27"/>
      <c r="N588" s="30"/>
      <c r="O588" s="30"/>
      <c r="Q588" s="15"/>
      <c r="R588" s="15"/>
    </row>
    <row r="589" spans="2:18" x14ac:dyDescent="0.25">
      <c r="B589" s="98"/>
      <c r="C589" s="112"/>
      <c r="D589" s="119"/>
      <c r="E589" s="27" t="s">
        <v>992</v>
      </c>
      <c r="F589" s="29">
        <v>12.98</v>
      </c>
      <c r="G589" s="29">
        <v>0</v>
      </c>
      <c r="H589" s="29">
        <v>12.98</v>
      </c>
      <c r="I589" s="14"/>
      <c r="J589" s="28">
        <f>IF(E589=$J$7," ",F589)</f>
        <v>12.98</v>
      </c>
      <c r="K589" s="30">
        <v>12.98</v>
      </c>
      <c r="L589" s="36"/>
      <c r="M589" s="27" t="s">
        <v>990</v>
      </c>
      <c r="N589" s="30">
        <f t="shared" ref="N589" si="137">J590</f>
        <v>12.98</v>
      </c>
      <c r="O589" s="30">
        <f t="shared" ref="O589" si="138">K590</f>
        <v>12.98</v>
      </c>
      <c r="Q589" s="90" t="s">
        <v>1176</v>
      </c>
      <c r="R589" s="86">
        <v>45994</v>
      </c>
    </row>
    <row r="590" spans="2:18" x14ac:dyDescent="0.25">
      <c r="B590" s="98"/>
      <c r="C590" s="112"/>
      <c r="D590" s="119"/>
      <c r="E590" s="27" t="s">
        <v>993</v>
      </c>
      <c r="F590" s="29">
        <v>12.98</v>
      </c>
      <c r="G590" s="29">
        <v>0</v>
      </c>
      <c r="H590" s="29">
        <v>12.98</v>
      </c>
      <c r="I590" s="14"/>
      <c r="J590" s="28">
        <f>IF(E590=$J$7," ",F590)</f>
        <v>12.98</v>
      </c>
      <c r="K590" s="30">
        <v>12.98</v>
      </c>
      <c r="L590" s="36"/>
      <c r="M590" s="27" t="s">
        <v>991</v>
      </c>
      <c r="N590" s="30">
        <v>14.84</v>
      </c>
      <c r="O590" s="30">
        <v>14.84</v>
      </c>
      <c r="Q590" s="91"/>
      <c r="R590" s="87"/>
    </row>
    <row r="591" spans="2:18" x14ac:dyDescent="0.25">
      <c r="B591" s="99">
        <v>58</v>
      </c>
      <c r="C591" s="113" t="s">
        <v>141</v>
      </c>
      <c r="D591" s="24"/>
      <c r="E591" s="34" t="s">
        <v>432</v>
      </c>
      <c r="F591" s="25">
        <v>141.41478694323837</v>
      </c>
      <c r="G591" s="25">
        <v>148.82964095272115</v>
      </c>
      <c r="H591" s="25">
        <v>158.07704402514915</v>
      </c>
      <c r="I591" s="14"/>
      <c r="J591" s="28" t="str">
        <f>IF(E591=$J$7," ",F591)</f>
        <v xml:space="preserve"> </v>
      </c>
      <c r="K591" s="30" t="s">
        <v>844</v>
      </c>
      <c r="L591" s="36"/>
      <c r="M591" s="34" t="s">
        <v>432</v>
      </c>
      <c r="N591" s="30"/>
      <c r="O591" s="30"/>
      <c r="Q591" s="15"/>
      <c r="R591" s="15"/>
    </row>
    <row r="592" spans="2:18" x14ac:dyDescent="0.25">
      <c r="B592" s="99"/>
      <c r="C592" s="113"/>
      <c r="D592" s="24"/>
      <c r="E592" s="34" t="s">
        <v>992</v>
      </c>
      <c r="F592" s="25">
        <v>140.65409229779695</v>
      </c>
      <c r="G592" s="25">
        <v>146.21018130110349</v>
      </c>
      <c r="H592" s="25">
        <v>157.30723270439461</v>
      </c>
      <c r="I592" s="14"/>
      <c r="J592" s="28"/>
      <c r="K592" s="30"/>
      <c r="L592" s="36"/>
      <c r="M592" s="34" t="s">
        <v>433</v>
      </c>
      <c r="N592" s="30"/>
      <c r="O592" s="30"/>
      <c r="Q592" s="15"/>
      <c r="R592" s="15"/>
    </row>
    <row r="593" spans="2:28" x14ac:dyDescent="0.25">
      <c r="B593" s="99"/>
      <c r="C593" s="113"/>
      <c r="D593" s="24"/>
      <c r="E593" s="34" t="s">
        <v>993</v>
      </c>
      <c r="F593" s="25">
        <v>142.17548158867973</v>
      </c>
      <c r="G593" s="25">
        <v>151.44910060433884</v>
      </c>
      <c r="H593" s="25">
        <v>158.84685534590366</v>
      </c>
      <c r="I593" s="14"/>
      <c r="J593" s="28"/>
      <c r="K593" s="30"/>
      <c r="L593" s="36"/>
      <c r="M593" s="34" t="s">
        <v>434</v>
      </c>
      <c r="N593" s="30"/>
      <c r="O593" s="30"/>
      <c r="Q593" s="15"/>
      <c r="R593" s="15"/>
    </row>
    <row r="594" spans="2:28" hidden="1" x14ac:dyDescent="0.25">
      <c r="B594" s="97" t="s">
        <v>581</v>
      </c>
      <c r="C594" s="112" t="s">
        <v>140</v>
      </c>
      <c r="D594" s="119" t="s">
        <v>435</v>
      </c>
      <c r="E594" s="39" t="s">
        <v>432</v>
      </c>
      <c r="F594" s="25">
        <v>125.89999999999999</v>
      </c>
      <c r="G594" s="25">
        <v>125.9</v>
      </c>
      <c r="H594" s="25">
        <v>125.90000000000002</v>
      </c>
      <c r="I594" s="14"/>
      <c r="J594" s="28" t="str">
        <f t="shared" ref="J594:J603" si="139">IF(E594=$J$7," ",F594)</f>
        <v xml:space="preserve"> </v>
      </c>
      <c r="K594" s="30" t="s">
        <v>844</v>
      </c>
      <c r="L594" s="36"/>
      <c r="M594" s="27"/>
      <c r="N594" s="30"/>
      <c r="O594" s="30"/>
      <c r="Q594" s="15"/>
      <c r="R594" s="15"/>
    </row>
    <row r="595" spans="2:28" hidden="1" x14ac:dyDescent="0.25">
      <c r="B595" s="98"/>
      <c r="C595" s="112"/>
      <c r="D595" s="119"/>
      <c r="E595" s="27" t="s">
        <v>992</v>
      </c>
      <c r="F595" s="29">
        <v>125.89999999999999</v>
      </c>
      <c r="G595" s="29">
        <v>125.9</v>
      </c>
      <c r="H595" s="29">
        <v>125.90000000000002</v>
      </c>
      <c r="I595" s="14"/>
      <c r="J595" s="28">
        <f t="shared" si="139"/>
        <v>125.89999999999999</v>
      </c>
      <c r="K595" s="30">
        <v>125.89999999999999</v>
      </c>
      <c r="L595" s="36"/>
      <c r="M595" s="27" t="s">
        <v>990</v>
      </c>
      <c r="N595" s="30" t="s">
        <v>840</v>
      </c>
      <c r="O595" s="30" t="s">
        <v>840</v>
      </c>
      <c r="Q595" s="70"/>
      <c r="R595" s="15"/>
    </row>
    <row r="596" spans="2:28" hidden="1" x14ac:dyDescent="0.25">
      <c r="B596" s="98"/>
      <c r="C596" s="112"/>
      <c r="D596" s="119"/>
      <c r="E596" s="27" t="s">
        <v>993</v>
      </c>
      <c r="F596" s="29">
        <v>125.89999999999999</v>
      </c>
      <c r="G596" s="29">
        <v>125.9</v>
      </c>
      <c r="H596" s="29">
        <v>125.90000000000002</v>
      </c>
      <c r="I596" s="14"/>
      <c r="J596" s="28">
        <f t="shared" si="139"/>
        <v>125.89999999999999</v>
      </c>
      <c r="K596" s="30">
        <v>125.89999999999999</v>
      </c>
      <c r="L596" s="36"/>
      <c r="M596" s="27" t="s">
        <v>991</v>
      </c>
      <c r="N596" s="30" t="s">
        <v>840</v>
      </c>
      <c r="O596" s="30" t="s">
        <v>840</v>
      </c>
      <c r="Q596" s="15"/>
      <c r="R596" s="15"/>
    </row>
    <row r="597" spans="2:28" hidden="1" x14ac:dyDescent="0.25">
      <c r="B597" s="97" t="s">
        <v>582</v>
      </c>
      <c r="C597" s="112" t="s">
        <v>142</v>
      </c>
      <c r="D597" s="119" t="s">
        <v>435</v>
      </c>
      <c r="E597" s="39" t="s">
        <v>432</v>
      </c>
      <c r="F597" s="25">
        <v>186.09000000000003</v>
      </c>
      <c r="G597" s="25">
        <v>175.97</v>
      </c>
      <c r="H597" s="25">
        <v>186.09</v>
      </c>
      <c r="I597" s="14"/>
      <c r="J597" s="28" t="str">
        <f t="shared" si="139"/>
        <v xml:space="preserve"> </v>
      </c>
      <c r="K597" s="30" t="s">
        <v>844</v>
      </c>
      <c r="L597" s="36"/>
      <c r="M597" s="27"/>
      <c r="N597" s="30"/>
      <c r="O597" s="30"/>
      <c r="Q597" s="15"/>
      <c r="R597" s="15"/>
    </row>
    <row r="598" spans="2:28" hidden="1" x14ac:dyDescent="0.25">
      <c r="B598" s="98"/>
      <c r="C598" s="112"/>
      <c r="D598" s="119"/>
      <c r="E598" s="27" t="s">
        <v>992</v>
      </c>
      <c r="F598" s="29">
        <v>184.65</v>
      </c>
      <c r="G598" s="29">
        <v>167.29</v>
      </c>
      <c r="H598" s="29">
        <v>184.64999999999998</v>
      </c>
      <c r="I598" s="14"/>
      <c r="J598" s="28">
        <f t="shared" si="139"/>
        <v>184.65</v>
      </c>
      <c r="K598" s="30">
        <v>184.65</v>
      </c>
      <c r="L598" s="36"/>
      <c r="M598" s="27" t="s">
        <v>990</v>
      </c>
      <c r="N598" s="30" t="s">
        <v>840</v>
      </c>
      <c r="O598" s="30" t="s">
        <v>840</v>
      </c>
      <c r="Q598" s="70"/>
      <c r="R598" s="15"/>
    </row>
    <row r="599" spans="2:28" hidden="1" x14ac:dyDescent="0.25">
      <c r="B599" s="98"/>
      <c r="C599" s="112"/>
      <c r="D599" s="119"/>
      <c r="E599" s="27" t="s">
        <v>993</v>
      </c>
      <c r="F599" s="29">
        <v>187.53</v>
      </c>
      <c r="G599" s="29">
        <v>184.65</v>
      </c>
      <c r="H599" s="29">
        <v>187.53</v>
      </c>
      <c r="I599" s="14"/>
      <c r="J599" s="28">
        <f t="shared" si="139"/>
        <v>187.53</v>
      </c>
      <c r="K599" s="30">
        <v>187.53</v>
      </c>
      <c r="L599" s="36"/>
      <c r="M599" s="27" t="s">
        <v>991</v>
      </c>
      <c r="N599" s="30" t="s">
        <v>840</v>
      </c>
      <c r="O599" s="30" t="s">
        <v>840</v>
      </c>
      <c r="Q599" s="15"/>
      <c r="R599" s="15"/>
    </row>
    <row r="600" spans="2:28" x14ac:dyDescent="0.25">
      <c r="B600" s="97" t="s">
        <v>583</v>
      </c>
      <c r="C600" s="112" t="s">
        <v>143</v>
      </c>
      <c r="D600" s="119" t="s">
        <v>435</v>
      </c>
      <c r="E600" s="39" t="s">
        <v>432</v>
      </c>
      <c r="F600" s="25">
        <v>207.16000000000003</v>
      </c>
      <c r="G600" s="25">
        <v>207.16</v>
      </c>
      <c r="H600" s="25">
        <v>0</v>
      </c>
      <c r="I600" s="14"/>
      <c r="J600" s="28" t="str">
        <f t="shared" si="139"/>
        <v xml:space="preserve"> </v>
      </c>
      <c r="K600" s="30" t="s">
        <v>844</v>
      </c>
      <c r="L600" s="36"/>
      <c r="M600" s="27"/>
      <c r="N600" s="30"/>
      <c r="O600" s="30"/>
      <c r="Q600" s="15"/>
      <c r="R600" s="15"/>
    </row>
    <row r="601" spans="2:28" x14ac:dyDescent="0.25">
      <c r="B601" s="98"/>
      <c r="C601" s="112"/>
      <c r="D601" s="119"/>
      <c r="E601" s="27" t="s">
        <v>992</v>
      </c>
      <c r="F601" s="29">
        <v>200.73</v>
      </c>
      <c r="G601" s="29">
        <v>200.73</v>
      </c>
      <c r="H601" s="29">
        <v>0</v>
      </c>
      <c r="I601" s="14"/>
      <c r="J601" s="28">
        <f t="shared" si="139"/>
        <v>200.73</v>
      </c>
      <c r="K601" s="30">
        <v>200.73</v>
      </c>
      <c r="L601" s="36"/>
      <c r="M601" s="27" t="s">
        <v>990</v>
      </c>
      <c r="N601" s="30">
        <v>213.59</v>
      </c>
      <c r="O601" s="30">
        <v>213.59</v>
      </c>
      <c r="Q601" s="94" t="s">
        <v>1177</v>
      </c>
      <c r="R601" s="86">
        <v>45994</v>
      </c>
    </row>
    <row r="602" spans="2:28" x14ac:dyDescent="0.25">
      <c r="B602" s="98"/>
      <c r="C602" s="112"/>
      <c r="D602" s="119"/>
      <c r="E602" s="27" t="s">
        <v>993</v>
      </c>
      <c r="F602" s="29">
        <v>213.59</v>
      </c>
      <c r="G602" s="29">
        <v>213.59</v>
      </c>
      <c r="H602" s="29">
        <v>0</v>
      </c>
      <c r="I602" s="14"/>
      <c r="J602" s="28">
        <f t="shared" si="139"/>
        <v>213.59</v>
      </c>
      <c r="K602" s="30">
        <v>213.59</v>
      </c>
      <c r="L602" s="36"/>
      <c r="M602" s="27" t="s">
        <v>991</v>
      </c>
      <c r="N602" s="30">
        <v>236.32</v>
      </c>
      <c r="O602" s="30">
        <v>236.32</v>
      </c>
      <c r="Q602" s="93"/>
      <c r="R602" s="87"/>
    </row>
    <row r="603" spans="2:28" x14ac:dyDescent="0.25">
      <c r="B603" s="99">
        <v>59</v>
      </c>
      <c r="C603" s="113" t="s">
        <v>144</v>
      </c>
      <c r="D603" s="24"/>
      <c r="E603" s="34" t="s">
        <v>432</v>
      </c>
      <c r="F603" s="25">
        <v>0</v>
      </c>
      <c r="G603" s="25">
        <v>0</v>
      </c>
      <c r="H603" s="25">
        <v>53.629999999999995</v>
      </c>
      <c r="I603" s="14"/>
      <c r="J603" s="28" t="str">
        <f t="shared" si="139"/>
        <v xml:space="preserve"> </v>
      </c>
      <c r="K603" s="30" t="s">
        <v>844</v>
      </c>
      <c r="L603" s="36"/>
      <c r="M603" s="34" t="s">
        <v>432</v>
      </c>
      <c r="N603" s="30"/>
      <c r="O603" s="30"/>
      <c r="Q603" s="15"/>
      <c r="R603" s="15"/>
    </row>
    <row r="604" spans="2:28" x14ac:dyDescent="0.25">
      <c r="B604" s="99"/>
      <c r="C604" s="113"/>
      <c r="D604" s="24"/>
      <c r="E604" s="34" t="s">
        <v>992</v>
      </c>
      <c r="F604" s="25">
        <v>0</v>
      </c>
      <c r="G604" s="25">
        <v>0</v>
      </c>
      <c r="H604" s="25">
        <v>49.05</v>
      </c>
      <c r="I604" s="14"/>
      <c r="J604" s="28"/>
      <c r="K604" s="30"/>
      <c r="L604" s="36"/>
      <c r="M604" s="34" t="s">
        <v>433</v>
      </c>
      <c r="N604" s="30"/>
      <c r="O604" s="30"/>
      <c r="Q604" s="15"/>
      <c r="R604" s="15"/>
    </row>
    <row r="605" spans="2:28" x14ac:dyDescent="0.25">
      <c r="B605" s="99"/>
      <c r="C605" s="113"/>
      <c r="D605" s="24"/>
      <c r="E605" s="34" t="s">
        <v>993</v>
      </c>
      <c r="F605" s="25">
        <v>0</v>
      </c>
      <c r="G605" s="25">
        <v>0</v>
      </c>
      <c r="H605" s="25">
        <v>58.21</v>
      </c>
      <c r="I605" s="14"/>
      <c r="J605" s="28"/>
      <c r="K605" s="30"/>
      <c r="L605" s="36"/>
      <c r="M605" s="34" t="s">
        <v>434</v>
      </c>
      <c r="N605" s="30"/>
      <c r="O605" s="30"/>
      <c r="Q605" s="15"/>
      <c r="R605" s="15"/>
    </row>
    <row r="606" spans="2:28" x14ac:dyDescent="0.25">
      <c r="B606" s="99" t="s">
        <v>584</v>
      </c>
      <c r="C606" s="112" t="s">
        <v>138</v>
      </c>
      <c r="D606" s="119" t="s">
        <v>435</v>
      </c>
      <c r="E606" s="39" t="s">
        <v>432</v>
      </c>
      <c r="F606" s="25">
        <v>0</v>
      </c>
      <c r="G606" s="25">
        <v>0</v>
      </c>
      <c r="H606" s="25">
        <v>53.629999999999995</v>
      </c>
      <c r="I606" s="14"/>
      <c r="J606" s="28" t="str">
        <f>IF(E606=$J$7," ",F606)</f>
        <v xml:space="preserve"> </v>
      </c>
      <c r="K606" s="30" t="s">
        <v>844</v>
      </c>
      <c r="L606" s="36"/>
      <c r="M606" s="27"/>
      <c r="N606" s="30"/>
      <c r="O606" s="30"/>
      <c r="Q606" s="15"/>
      <c r="R606" s="15"/>
      <c r="T606" s="57" t="s">
        <v>1163</v>
      </c>
    </row>
    <row r="607" spans="2:28" x14ac:dyDescent="0.25">
      <c r="B607" s="99"/>
      <c r="C607" s="112"/>
      <c r="D607" s="119"/>
      <c r="E607" s="27" t="s">
        <v>992</v>
      </c>
      <c r="F607" s="29">
        <v>0</v>
      </c>
      <c r="G607" s="29">
        <v>0</v>
      </c>
      <c r="H607" s="29">
        <v>49.05</v>
      </c>
      <c r="I607" s="14"/>
      <c r="J607" s="28">
        <f t="shared" ref="J607:J608" si="140">H607</f>
        <v>49.05</v>
      </c>
      <c r="K607" s="30">
        <f>J607*1.2</f>
        <v>58.859999999999992</v>
      </c>
      <c r="L607" s="36"/>
      <c r="M607" s="27" t="s">
        <v>990</v>
      </c>
      <c r="N607" s="30">
        <f t="shared" ref="N607" si="141">J608</f>
        <v>58.21</v>
      </c>
      <c r="O607" s="30">
        <f>N607*1.22</f>
        <v>71.016199999999998</v>
      </c>
      <c r="Q607" s="94" t="s">
        <v>1161</v>
      </c>
      <c r="R607" s="86">
        <v>45994</v>
      </c>
      <c r="T607" s="53" t="s">
        <v>1162</v>
      </c>
      <c r="U607" s="53"/>
      <c r="V607" s="53"/>
      <c r="W607" s="53"/>
      <c r="X607" s="54" t="s">
        <v>990</v>
      </c>
      <c r="Y607" s="55">
        <v>11.52</v>
      </c>
      <c r="Z607" s="55">
        <f>Y607*1.22</f>
        <v>14.054399999999999</v>
      </c>
      <c r="AA607" t="s">
        <v>1164</v>
      </c>
      <c r="AB607" s="48">
        <v>46008</v>
      </c>
    </row>
    <row r="608" spans="2:28" x14ac:dyDescent="0.25">
      <c r="B608" s="99"/>
      <c r="C608" s="112"/>
      <c r="D608" s="119"/>
      <c r="E608" s="27" t="s">
        <v>993</v>
      </c>
      <c r="F608" s="29">
        <v>0</v>
      </c>
      <c r="G608" s="29">
        <v>0</v>
      </c>
      <c r="H608" s="29">
        <v>58.21</v>
      </c>
      <c r="I608" s="14"/>
      <c r="J608" s="28">
        <f t="shared" si="140"/>
        <v>58.21</v>
      </c>
      <c r="K608" s="30">
        <f>J608*1.2</f>
        <v>69.852000000000004</v>
      </c>
      <c r="L608" s="36"/>
      <c r="M608" s="27" t="s">
        <v>991</v>
      </c>
      <c r="N608" s="30">
        <v>96.2</v>
      </c>
      <c r="O608" s="30">
        <f>N608*1.22</f>
        <v>117.364</v>
      </c>
      <c r="Q608" s="93"/>
      <c r="R608" s="87"/>
      <c r="T608" s="53"/>
      <c r="U608" s="54" t="s">
        <v>993</v>
      </c>
      <c r="V608" s="53">
        <v>11.52</v>
      </c>
      <c r="W608" s="56">
        <f>V608*1.2</f>
        <v>13.824</v>
      </c>
      <c r="X608" s="54" t="s">
        <v>991</v>
      </c>
      <c r="Y608" s="55">
        <v>12.78</v>
      </c>
      <c r="Z608" s="55">
        <f>Y608*1.22</f>
        <v>15.5916</v>
      </c>
    </row>
    <row r="609" spans="2:28" ht="15.75" customHeight="1" x14ac:dyDescent="0.25">
      <c r="B609" s="99" t="s">
        <v>1246</v>
      </c>
      <c r="C609" s="116" t="s">
        <v>138</v>
      </c>
      <c r="D609" s="120" t="s">
        <v>436</v>
      </c>
      <c r="E609" s="39" t="s">
        <v>432</v>
      </c>
      <c r="F609" s="25">
        <v>0</v>
      </c>
      <c r="G609" s="25">
        <v>0</v>
      </c>
      <c r="H609" s="25">
        <v>53.629999999999995</v>
      </c>
      <c r="I609" s="14"/>
      <c r="J609" s="28" t="str">
        <f>IF(E609=$J$7," ",F609)</f>
        <v xml:space="preserve"> </v>
      </c>
      <c r="K609" s="30" t="s">
        <v>844</v>
      </c>
      <c r="L609" s="36"/>
      <c r="M609" s="27"/>
      <c r="N609" s="30"/>
      <c r="O609" s="30"/>
      <c r="Q609" s="15"/>
      <c r="R609" s="15"/>
      <c r="T609" s="57" t="s">
        <v>1163</v>
      </c>
    </row>
    <row r="610" spans="2:28" x14ac:dyDescent="0.25">
      <c r="B610" s="99"/>
      <c r="C610" s="117"/>
      <c r="D610" s="121"/>
      <c r="E610" s="27" t="s">
        <v>992</v>
      </c>
      <c r="F610" s="29">
        <v>0</v>
      </c>
      <c r="G610" s="29">
        <v>0</v>
      </c>
      <c r="H610" s="29">
        <v>49.05</v>
      </c>
      <c r="I610" s="14"/>
      <c r="J610" s="28"/>
      <c r="K610" s="30"/>
      <c r="L610" s="36"/>
      <c r="M610" s="27" t="s">
        <v>990</v>
      </c>
      <c r="N610" s="30">
        <v>11.52</v>
      </c>
      <c r="O610" s="30">
        <v>14.054399999999999</v>
      </c>
      <c r="Q610" s="94" t="s">
        <v>1164</v>
      </c>
      <c r="R610" s="86">
        <v>46008</v>
      </c>
      <c r="T610" s="53" t="s">
        <v>1162</v>
      </c>
      <c r="U610" s="53"/>
      <c r="V610" s="53"/>
      <c r="W610" s="53"/>
      <c r="X610" s="54" t="s">
        <v>990</v>
      </c>
      <c r="Y610" s="55">
        <v>11.52</v>
      </c>
      <c r="Z610" s="55">
        <f>Y610*1.22</f>
        <v>14.054399999999999</v>
      </c>
      <c r="AA610" t="s">
        <v>1164</v>
      </c>
      <c r="AB610" s="48">
        <v>46008</v>
      </c>
    </row>
    <row r="611" spans="2:28" x14ac:dyDescent="0.25">
      <c r="B611" s="99"/>
      <c r="C611" s="118"/>
      <c r="D611" s="122"/>
      <c r="E611" s="27" t="s">
        <v>993</v>
      </c>
      <c r="F611" s="29">
        <v>0</v>
      </c>
      <c r="G611" s="29">
        <v>0</v>
      </c>
      <c r="H611" s="29">
        <v>58.21</v>
      </c>
      <c r="I611" s="14"/>
      <c r="J611" s="28">
        <v>11.52</v>
      </c>
      <c r="K611" s="30">
        <v>13.824</v>
      </c>
      <c r="L611" s="36"/>
      <c r="M611" s="27" t="s">
        <v>991</v>
      </c>
      <c r="N611" s="30">
        <v>12.78</v>
      </c>
      <c r="O611" s="30">
        <v>15.5916</v>
      </c>
      <c r="Q611" s="93"/>
      <c r="R611" s="87"/>
      <c r="T611" s="53"/>
      <c r="U611" s="54" t="s">
        <v>993</v>
      </c>
      <c r="V611" s="53">
        <v>11.52</v>
      </c>
      <c r="W611" s="56">
        <f>V611*1.2</f>
        <v>13.824</v>
      </c>
      <c r="X611" s="54" t="s">
        <v>991</v>
      </c>
      <c r="Y611" s="55">
        <v>12.78</v>
      </c>
      <c r="Z611" s="55">
        <f>Y611*1.22</f>
        <v>15.5916</v>
      </c>
    </row>
    <row r="612" spans="2:28" x14ac:dyDescent="0.25">
      <c r="B612" s="99">
        <v>60</v>
      </c>
      <c r="C612" s="113" t="s">
        <v>145</v>
      </c>
      <c r="D612" s="24"/>
      <c r="E612" s="34" t="s">
        <v>432</v>
      </c>
      <c r="F612" s="25">
        <v>54.595000000000006</v>
      </c>
      <c r="G612" s="25">
        <v>54.594999999999999</v>
      </c>
      <c r="H612" s="25">
        <v>54.594999999999999</v>
      </c>
      <c r="I612" s="14"/>
      <c r="J612" s="28" t="str">
        <f>IF(E612=$J$7," ",F612)</f>
        <v xml:space="preserve"> </v>
      </c>
      <c r="K612" s="30"/>
      <c r="L612" s="36"/>
      <c r="M612" s="34" t="s">
        <v>432</v>
      </c>
      <c r="N612" s="30"/>
      <c r="O612" s="30"/>
      <c r="Q612" s="15"/>
      <c r="R612" s="15"/>
    </row>
    <row r="613" spans="2:28" x14ac:dyDescent="0.25">
      <c r="B613" s="99"/>
      <c r="C613" s="113"/>
      <c r="D613" s="24"/>
      <c r="E613" s="34" t="s">
        <v>992</v>
      </c>
      <c r="F613" s="25">
        <v>44.34</v>
      </c>
      <c r="G613" s="25">
        <v>44.34</v>
      </c>
      <c r="H613" s="25">
        <v>44.34</v>
      </c>
      <c r="I613" s="14"/>
      <c r="J613" s="28"/>
      <c r="K613" s="30"/>
      <c r="L613" s="36"/>
      <c r="M613" s="34" t="s">
        <v>433</v>
      </c>
      <c r="N613" s="30"/>
      <c r="O613" s="30"/>
      <c r="Q613" s="15"/>
      <c r="R613" s="15"/>
    </row>
    <row r="614" spans="2:28" x14ac:dyDescent="0.25">
      <c r="B614" s="99"/>
      <c r="C614" s="113"/>
      <c r="D614" s="24"/>
      <c r="E614" s="34" t="s">
        <v>993</v>
      </c>
      <c r="F614" s="25">
        <v>64.849999999999994</v>
      </c>
      <c r="G614" s="25">
        <v>64.849999999999994</v>
      </c>
      <c r="H614" s="25">
        <v>64.849999999999994</v>
      </c>
      <c r="I614" s="14"/>
      <c r="J614" s="28"/>
      <c r="K614" s="30"/>
      <c r="L614" s="36"/>
      <c r="M614" s="34" t="s">
        <v>434</v>
      </c>
      <c r="N614" s="30"/>
      <c r="O614" s="30"/>
      <c r="Q614" s="15"/>
      <c r="R614" s="15"/>
    </row>
    <row r="615" spans="2:28" x14ac:dyDescent="0.25">
      <c r="B615" s="97" t="s">
        <v>585</v>
      </c>
      <c r="C615" s="112" t="s">
        <v>146</v>
      </c>
      <c r="D615" s="119" t="s">
        <v>435</v>
      </c>
      <c r="E615" s="39" t="s">
        <v>432</v>
      </c>
      <c r="F615" s="25">
        <v>54.595000000000006</v>
      </c>
      <c r="G615" s="25">
        <v>54.594999999999999</v>
      </c>
      <c r="H615" s="25">
        <v>54.594999999999999</v>
      </c>
      <c r="I615" s="14"/>
      <c r="J615" s="28" t="str">
        <f>IF(E615=$J$7," ",F615)</f>
        <v xml:space="preserve"> </v>
      </c>
      <c r="K615" s="30"/>
      <c r="L615" s="36"/>
      <c r="M615" s="27"/>
      <c r="N615" s="30"/>
      <c r="O615" s="30"/>
      <c r="Q615" s="15"/>
      <c r="R615" s="15"/>
    </row>
    <row r="616" spans="2:28" x14ac:dyDescent="0.25">
      <c r="B616" s="98"/>
      <c r="C616" s="112"/>
      <c r="D616" s="119"/>
      <c r="E616" s="27" t="s">
        <v>992</v>
      </c>
      <c r="F616" s="29">
        <v>44.34</v>
      </c>
      <c r="G616" s="29">
        <v>44.34</v>
      </c>
      <c r="H616" s="29">
        <v>44.34</v>
      </c>
      <c r="I616" s="14"/>
      <c r="J616" s="28">
        <f>IF(E616=$J$7," ",F616)</f>
        <v>44.34</v>
      </c>
      <c r="K616" s="30">
        <f>J616*1.05</f>
        <v>46.557000000000002</v>
      </c>
      <c r="L616" s="36"/>
      <c r="M616" s="27" t="s">
        <v>990</v>
      </c>
      <c r="N616" s="30">
        <v>56.51</v>
      </c>
      <c r="O616" s="30">
        <f>N616*1.05</f>
        <v>59.335500000000003</v>
      </c>
      <c r="Q616" s="94" t="s">
        <v>1254</v>
      </c>
      <c r="R616" s="86">
        <v>46008</v>
      </c>
    </row>
    <row r="617" spans="2:28" x14ac:dyDescent="0.25">
      <c r="B617" s="98"/>
      <c r="C617" s="112"/>
      <c r="D617" s="119"/>
      <c r="E617" s="27" t="s">
        <v>993</v>
      </c>
      <c r="F617" s="29">
        <v>64.849999999999994</v>
      </c>
      <c r="G617" s="29">
        <v>64.849999999999994</v>
      </c>
      <c r="H617" s="29">
        <v>64.849999999999994</v>
      </c>
      <c r="I617" s="14"/>
      <c r="J617" s="28">
        <f>IF(E617=$J$7," ",F617)</f>
        <v>64.849999999999994</v>
      </c>
      <c r="K617" s="30">
        <f>J617*1.05</f>
        <v>68.092500000000001</v>
      </c>
      <c r="L617" s="36"/>
      <c r="M617" s="27" t="s">
        <v>991</v>
      </c>
      <c r="N617" s="30">
        <v>56.51</v>
      </c>
      <c r="O617" s="30">
        <f>N617*1.05</f>
        <v>59.335500000000003</v>
      </c>
      <c r="Q617" s="93"/>
      <c r="R617" s="87"/>
    </row>
    <row r="618" spans="2:28" x14ac:dyDescent="0.25">
      <c r="B618" s="99">
        <v>61</v>
      </c>
      <c r="C618" s="113" t="s">
        <v>147</v>
      </c>
      <c r="D618" s="24"/>
      <c r="E618" s="34" t="s">
        <v>432</v>
      </c>
      <c r="F618" s="25">
        <v>15.899999999999999</v>
      </c>
      <c r="G618" s="25">
        <v>0</v>
      </c>
      <c r="H618" s="25">
        <v>15.9</v>
      </c>
      <c r="I618" s="14"/>
      <c r="J618" s="28" t="str">
        <f>IF(E618=$J$7," ",F618)</f>
        <v xml:space="preserve"> </v>
      </c>
      <c r="K618" s="30"/>
      <c r="L618" s="36"/>
      <c r="M618" s="34" t="s">
        <v>432</v>
      </c>
      <c r="N618" s="30"/>
      <c r="O618" s="30"/>
      <c r="Q618" s="15"/>
      <c r="R618" s="15"/>
    </row>
    <row r="619" spans="2:28" x14ac:dyDescent="0.25">
      <c r="B619" s="99"/>
      <c r="C619" s="113"/>
      <c r="D619" s="24"/>
      <c r="E619" s="34" t="s">
        <v>992</v>
      </c>
      <c r="F619" s="25">
        <v>15.899999999999999</v>
      </c>
      <c r="G619" s="25">
        <v>0</v>
      </c>
      <c r="H619" s="25">
        <v>15.9</v>
      </c>
      <c r="I619" s="14"/>
      <c r="J619" s="28"/>
      <c r="K619" s="30"/>
      <c r="L619" s="36"/>
      <c r="M619" s="34" t="s">
        <v>433</v>
      </c>
      <c r="N619" s="30"/>
      <c r="O619" s="30"/>
      <c r="Q619" s="15"/>
      <c r="R619" s="15"/>
    </row>
    <row r="620" spans="2:28" x14ac:dyDescent="0.25">
      <c r="B620" s="99"/>
      <c r="C620" s="113"/>
      <c r="D620" s="24"/>
      <c r="E620" s="34" t="s">
        <v>993</v>
      </c>
      <c r="F620" s="25">
        <v>15.899999999999999</v>
      </c>
      <c r="G620" s="25">
        <v>0</v>
      </c>
      <c r="H620" s="25">
        <v>15.9</v>
      </c>
      <c r="I620" s="14"/>
      <c r="J620" s="28"/>
      <c r="K620" s="30"/>
      <c r="L620" s="36"/>
      <c r="M620" s="34" t="s">
        <v>434</v>
      </c>
      <c r="N620" s="30"/>
      <c r="O620" s="30"/>
      <c r="Q620" s="15"/>
      <c r="R620" s="15"/>
    </row>
    <row r="621" spans="2:28" x14ac:dyDescent="0.25">
      <c r="B621" s="97" t="s">
        <v>586</v>
      </c>
      <c r="C621" s="112" t="s">
        <v>146</v>
      </c>
      <c r="D621" s="119" t="s">
        <v>435</v>
      </c>
      <c r="E621" s="39" t="s">
        <v>432</v>
      </c>
      <c r="F621" s="25">
        <v>15.899999999999999</v>
      </c>
      <c r="G621" s="25">
        <v>0</v>
      </c>
      <c r="H621" s="25">
        <v>15.9</v>
      </c>
      <c r="I621" s="14"/>
      <c r="J621" s="28" t="str">
        <f>IF(E621=$J$7," ",F621)</f>
        <v xml:space="preserve"> </v>
      </c>
      <c r="K621" s="30"/>
      <c r="L621" s="36"/>
      <c r="M621" s="27"/>
      <c r="N621" s="30"/>
      <c r="O621" s="30"/>
      <c r="Q621" s="15"/>
      <c r="R621" s="15"/>
    </row>
    <row r="622" spans="2:28" x14ac:dyDescent="0.25">
      <c r="B622" s="98"/>
      <c r="C622" s="112"/>
      <c r="D622" s="119"/>
      <c r="E622" s="27" t="s">
        <v>992</v>
      </c>
      <c r="F622" s="29">
        <v>15.9</v>
      </c>
      <c r="G622" s="29">
        <v>0</v>
      </c>
      <c r="H622" s="29">
        <v>15.9</v>
      </c>
      <c r="I622" s="14"/>
      <c r="J622" s="28">
        <f>IF(E622=$J$7," ",F622)</f>
        <v>15.9</v>
      </c>
      <c r="K622" s="30">
        <f>J622*1.2</f>
        <v>19.079999999999998</v>
      </c>
      <c r="L622" s="36"/>
      <c r="M622" s="27" t="s">
        <v>990</v>
      </c>
      <c r="N622" s="30">
        <f t="shared" ref="N622" si="142">J623</f>
        <v>15.9</v>
      </c>
      <c r="O622" s="30">
        <f>N622*1.22</f>
        <v>19.398</v>
      </c>
      <c r="Q622" s="94" t="s">
        <v>1255</v>
      </c>
      <c r="R622" s="86">
        <v>45994</v>
      </c>
    </row>
    <row r="623" spans="2:28" x14ac:dyDescent="0.25">
      <c r="B623" s="98"/>
      <c r="C623" s="112"/>
      <c r="D623" s="119"/>
      <c r="E623" s="27" t="s">
        <v>993</v>
      </c>
      <c r="F623" s="29">
        <v>15.9</v>
      </c>
      <c r="G623" s="29">
        <v>0</v>
      </c>
      <c r="H623" s="29">
        <v>15.9</v>
      </c>
      <c r="I623" s="14"/>
      <c r="J623" s="28">
        <f>IF(E623=$J$7," ",F623)</f>
        <v>15.9</v>
      </c>
      <c r="K623" s="30">
        <f>J623*1.2</f>
        <v>19.079999999999998</v>
      </c>
      <c r="L623" s="36"/>
      <c r="M623" s="27" t="s">
        <v>991</v>
      </c>
      <c r="N623" s="30">
        <v>17.43</v>
      </c>
      <c r="O623" s="30">
        <f>N623*1.22</f>
        <v>21.264599999999998</v>
      </c>
      <c r="Q623" s="93"/>
      <c r="R623" s="87"/>
    </row>
    <row r="624" spans="2:28" x14ac:dyDescent="0.25">
      <c r="B624" s="99">
        <v>62</v>
      </c>
      <c r="C624" s="113" t="s">
        <v>148</v>
      </c>
      <c r="D624" s="24"/>
      <c r="E624" s="34" t="s">
        <v>432</v>
      </c>
      <c r="F624" s="25">
        <v>65.749477607042053</v>
      </c>
      <c r="G624" s="25">
        <v>65.813859336440927</v>
      </c>
      <c r="H624" s="25">
        <v>63.707812961223624</v>
      </c>
      <c r="I624" s="14"/>
      <c r="J624" s="28" t="str">
        <f>IF(E624=$J$7," ",F624)</f>
        <v xml:space="preserve"> </v>
      </c>
      <c r="K624" s="30"/>
      <c r="L624" s="36"/>
      <c r="M624" s="34" t="s">
        <v>432</v>
      </c>
      <c r="N624" s="30"/>
      <c r="O624" s="30"/>
      <c r="Q624" s="15"/>
      <c r="R624" s="15"/>
    </row>
    <row r="625" spans="2:18" x14ac:dyDescent="0.25">
      <c r="B625" s="99"/>
      <c r="C625" s="113"/>
      <c r="D625" s="24"/>
      <c r="E625" s="34" t="s">
        <v>992</v>
      </c>
      <c r="F625" s="25">
        <v>62.70592602046397</v>
      </c>
      <c r="G625" s="25">
        <v>62.727336166712377</v>
      </c>
      <c r="H625" s="25">
        <v>60.569051724137893</v>
      </c>
      <c r="I625" s="14"/>
      <c r="J625" s="28"/>
      <c r="K625" s="30"/>
      <c r="L625" s="36"/>
      <c r="M625" s="34" t="s">
        <v>433</v>
      </c>
      <c r="N625" s="30"/>
      <c r="O625" s="30"/>
      <c r="Q625" s="15"/>
      <c r="R625" s="15"/>
    </row>
    <row r="626" spans="2:18" x14ac:dyDescent="0.25">
      <c r="B626" s="99"/>
      <c r="C626" s="113"/>
      <c r="D626" s="24"/>
      <c r="E626" s="34" t="s">
        <v>993</v>
      </c>
      <c r="F626" s="25">
        <v>68.793029193620129</v>
      </c>
      <c r="G626" s="25">
        <v>68.900382506169464</v>
      </c>
      <c r="H626" s="25">
        <v>66.846574198309369</v>
      </c>
      <c r="I626" s="14"/>
      <c r="J626" s="28"/>
      <c r="K626" s="30"/>
      <c r="L626" s="36"/>
      <c r="M626" s="34" t="s">
        <v>434</v>
      </c>
      <c r="N626" s="30"/>
      <c r="O626" s="30"/>
      <c r="Q626" s="15"/>
      <c r="R626" s="15"/>
    </row>
    <row r="627" spans="2:18" x14ac:dyDescent="0.25">
      <c r="B627" s="97" t="s">
        <v>587</v>
      </c>
      <c r="C627" s="112" t="s">
        <v>149</v>
      </c>
      <c r="D627" s="119" t="s">
        <v>435</v>
      </c>
      <c r="E627" s="39" t="s">
        <v>432</v>
      </c>
      <c r="F627" s="25">
        <v>66.404999999999987</v>
      </c>
      <c r="G627" s="25">
        <v>66.405000000000001</v>
      </c>
      <c r="H627" s="25">
        <v>66.405000000000001</v>
      </c>
      <c r="I627" s="14"/>
      <c r="J627" s="28" t="str">
        <f t="shared" ref="J627:J633" si="143">IF(E627=$J$7," ",F627)</f>
        <v xml:space="preserve"> </v>
      </c>
      <c r="K627" s="30"/>
      <c r="L627" s="36"/>
      <c r="M627" s="27"/>
      <c r="N627" s="30"/>
      <c r="O627" s="30"/>
      <c r="Q627" s="15"/>
      <c r="R627" s="15"/>
    </row>
    <row r="628" spans="2:18" x14ac:dyDescent="0.25">
      <c r="B628" s="98"/>
      <c r="C628" s="112"/>
      <c r="D628" s="119"/>
      <c r="E628" s="27" t="s">
        <v>992</v>
      </c>
      <c r="F628" s="29">
        <v>62.919999999999995</v>
      </c>
      <c r="G628" s="29">
        <v>62.92</v>
      </c>
      <c r="H628" s="29">
        <v>62.92</v>
      </c>
      <c r="I628" s="14"/>
      <c r="J628" s="28">
        <f t="shared" si="143"/>
        <v>62.919999999999995</v>
      </c>
      <c r="K628" s="30">
        <f>J628*1.2</f>
        <v>75.503999999999991</v>
      </c>
      <c r="L628" s="36"/>
      <c r="M628" s="27" t="s">
        <v>990</v>
      </c>
      <c r="N628" s="58">
        <f t="shared" ref="N628" si="144">J629</f>
        <v>69.89</v>
      </c>
      <c r="O628" s="58">
        <f>N628*1.22</f>
        <v>85.265799999999999</v>
      </c>
      <c r="Q628" s="94" t="s">
        <v>1247</v>
      </c>
      <c r="R628" s="86">
        <v>46008</v>
      </c>
    </row>
    <row r="629" spans="2:18" x14ac:dyDescent="0.25">
      <c r="B629" s="98"/>
      <c r="C629" s="112"/>
      <c r="D629" s="119"/>
      <c r="E629" s="27" t="s">
        <v>993</v>
      </c>
      <c r="F629" s="29">
        <v>69.89</v>
      </c>
      <c r="G629" s="29">
        <v>69.89</v>
      </c>
      <c r="H629" s="29">
        <v>69.89</v>
      </c>
      <c r="I629" s="14"/>
      <c r="J629" s="28">
        <f t="shared" si="143"/>
        <v>69.89</v>
      </c>
      <c r="K629" s="30">
        <f t="shared" ref="K629:K635" si="145">J629*1.2</f>
        <v>83.867999999999995</v>
      </c>
      <c r="L629" s="36"/>
      <c r="M629" s="27" t="s">
        <v>991</v>
      </c>
      <c r="N629" s="58">
        <v>75.760000000000005</v>
      </c>
      <c r="O629" s="58">
        <f>N629*1.22</f>
        <v>92.427199999999999</v>
      </c>
      <c r="Q629" s="93"/>
      <c r="R629" s="87"/>
    </row>
    <row r="630" spans="2:18" x14ac:dyDescent="0.25">
      <c r="B630" s="97" t="s">
        <v>588</v>
      </c>
      <c r="C630" s="112" t="s">
        <v>150</v>
      </c>
      <c r="D630" s="119" t="s">
        <v>435</v>
      </c>
      <c r="E630" s="39" t="s">
        <v>432</v>
      </c>
      <c r="F630" s="25">
        <v>66.405000000000001</v>
      </c>
      <c r="G630" s="25">
        <v>0</v>
      </c>
      <c r="H630" s="25">
        <v>0</v>
      </c>
      <c r="I630" s="14"/>
      <c r="J630" s="28" t="str">
        <f t="shared" si="143"/>
        <v xml:space="preserve"> </v>
      </c>
      <c r="K630" s="30"/>
      <c r="L630" s="36"/>
      <c r="M630" s="27"/>
      <c r="N630" s="58"/>
      <c r="O630" s="58"/>
      <c r="Q630" s="15"/>
      <c r="R630" s="15"/>
    </row>
    <row r="631" spans="2:18" x14ac:dyDescent="0.25">
      <c r="B631" s="98"/>
      <c r="C631" s="112"/>
      <c r="D631" s="119"/>
      <c r="E631" s="27" t="s">
        <v>992</v>
      </c>
      <c r="F631" s="29">
        <v>62.92</v>
      </c>
      <c r="G631" s="29">
        <v>0</v>
      </c>
      <c r="H631" s="29">
        <v>0</v>
      </c>
      <c r="I631" s="14"/>
      <c r="J631" s="28">
        <f t="shared" si="143"/>
        <v>62.92</v>
      </c>
      <c r="K631" s="30">
        <f t="shared" si="145"/>
        <v>75.504000000000005</v>
      </c>
      <c r="L631" s="36"/>
      <c r="M631" s="27" t="s">
        <v>990</v>
      </c>
      <c r="N631" s="58">
        <f t="shared" ref="N631" si="146">J632</f>
        <v>69.89</v>
      </c>
      <c r="O631" s="58">
        <f t="shared" ref="O631:O635" si="147">N631*1.22</f>
        <v>85.265799999999999</v>
      </c>
      <c r="Q631" s="94" t="s">
        <v>1247</v>
      </c>
      <c r="R631" s="86">
        <v>46008</v>
      </c>
    </row>
    <row r="632" spans="2:18" x14ac:dyDescent="0.25">
      <c r="B632" s="98"/>
      <c r="C632" s="112"/>
      <c r="D632" s="119"/>
      <c r="E632" s="27" t="s">
        <v>993</v>
      </c>
      <c r="F632" s="29">
        <v>69.89</v>
      </c>
      <c r="G632" s="29">
        <v>0</v>
      </c>
      <c r="H632" s="29">
        <v>0</v>
      </c>
      <c r="I632" s="14"/>
      <c r="J632" s="28">
        <f t="shared" si="143"/>
        <v>69.89</v>
      </c>
      <c r="K632" s="30">
        <f t="shared" si="145"/>
        <v>83.867999999999995</v>
      </c>
      <c r="L632" s="36"/>
      <c r="M632" s="27" t="s">
        <v>991</v>
      </c>
      <c r="N632" s="58">
        <v>75.760000000000005</v>
      </c>
      <c r="O632" s="58">
        <f t="shared" si="147"/>
        <v>92.427199999999999</v>
      </c>
      <c r="Q632" s="93"/>
      <c r="R632" s="87"/>
    </row>
    <row r="633" spans="2:18" x14ac:dyDescent="0.25">
      <c r="B633" s="97" t="s">
        <v>589</v>
      </c>
      <c r="C633" s="112" t="s">
        <v>149</v>
      </c>
      <c r="D633" s="119" t="s">
        <v>436</v>
      </c>
      <c r="E633" s="39" t="s">
        <v>432</v>
      </c>
      <c r="F633" s="25">
        <v>0</v>
      </c>
      <c r="G633" s="25">
        <v>0</v>
      </c>
      <c r="H633" s="25">
        <v>5.3049999999999997</v>
      </c>
      <c r="I633" s="14"/>
      <c r="J633" s="28" t="str">
        <f t="shared" si="143"/>
        <v xml:space="preserve"> </v>
      </c>
      <c r="K633" s="30"/>
      <c r="L633" s="36"/>
      <c r="M633" s="27"/>
      <c r="N633" s="58"/>
      <c r="O633" s="58"/>
      <c r="Q633" s="15"/>
      <c r="R633" s="15"/>
    </row>
    <row r="634" spans="2:18" x14ac:dyDescent="0.25">
      <c r="B634" s="98"/>
      <c r="C634" s="112"/>
      <c r="D634" s="119"/>
      <c r="E634" s="27" t="s">
        <v>992</v>
      </c>
      <c r="F634" s="29">
        <v>0</v>
      </c>
      <c r="G634" s="29">
        <v>0</v>
      </c>
      <c r="H634" s="29">
        <v>4.8499999999999996</v>
      </c>
      <c r="I634" s="14"/>
      <c r="J634" s="28">
        <f>H634</f>
        <v>4.8499999999999996</v>
      </c>
      <c r="K634" s="30">
        <f t="shared" si="145"/>
        <v>5.8199999999999994</v>
      </c>
      <c r="L634" s="36"/>
      <c r="M634" s="27" t="s">
        <v>990</v>
      </c>
      <c r="N634" s="58">
        <f t="shared" ref="N634" si="148">J635</f>
        <v>5.76</v>
      </c>
      <c r="O634" s="58">
        <f t="shared" si="147"/>
        <v>7.0271999999999997</v>
      </c>
      <c r="Q634" s="94" t="s">
        <v>1247</v>
      </c>
      <c r="R634" s="86">
        <v>46008</v>
      </c>
    </row>
    <row r="635" spans="2:18" x14ac:dyDescent="0.25">
      <c r="B635" s="98"/>
      <c r="C635" s="112"/>
      <c r="D635" s="119"/>
      <c r="E635" s="27" t="s">
        <v>993</v>
      </c>
      <c r="F635" s="29">
        <v>0</v>
      </c>
      <c r="G635" s="29">
        <v>0</v>
      </c>
      <c r="H635" s="29">
        <v>5.76</v>
      </c>
      <c r="I635" s="14"/>
      <c r="J635" s="28">
        <f>H635</f>
        <v>5.76</v>
      </c>
      <c r="K635" s="30">
        <f t="shared" si="145"/>
        <v>6.9119999999999999</v>
      </c>
      <c r="L635" s="36"/>
      <c r="M635" s="27" t="s">
        <v>991</v>
      </c>
      <c r="N635" s="58">
        <v>6.29</v>
      </c>
      <c r="O635" s="58">
        <f t="shared" si="147"/>
        <v>7.6738</v>
      </c>
      <c r="Q635" s="93"/>
      <c r="R635" s="87"/>
    </row>
    <row r="636" spans="2:18" x14ac:dyDescent="0.25">
      <c r="B636" s="97" t="s">
        <v>590</v>
      </c>
      <c r="C636" s="112" t="s">
        <v>151</v>
      </c>
      <c r="D636" s="119" t="s">
        <v>435</v>
      </c>
      <c r="E636" s="39" t="s">
        <v>432</v>
      </c>
      <c r="F636" s="25">
        <v>61.22999999999999</v>
      </c>
      <c r="G636" s="25">
        <v>61.235000000000007</v>
      </c>
      <c r="H636" s="25">
        <v>61.234999999999999</v>
      </c>
      <c r="I636" s="14"/>
      <c r="J636" s="28" t="str">
        <f>IF(E636=$J$7," ",F636)</f>
        <v xml:space="preserve"> </v>
      </c>
      <c r="K636" s="30"/>
      <c r="L636" s="36"/>
      <c r="M636" s="27"/>
      <c r="N636" s="30"/>
      <c r="O636" s="30"/>
      <c r="Q636" s="15"/>
      <c r="R636" s="15"/>
    </row>
    <row r="637" spans="2:18" x14ac:dyDescent="0.25">
      <c r="B637" s="98"/>
      <c r="C637" s="112"/>
      <c r="D637" s="119"/>
      <c r="E637" s="27" t="s">
        <v>992</v>
      </c>
      <c r="F637" s="29">
        <v>61.22999999999999</v>
      </c>
      <c r="G637" s="29">
        <v>61.234999999999999</v>
      </c>
      <c r="H637" s="29">
        <v>61.234999999999999</v>
      </c>
      <c r="I637" s="14"/>
      <c r="J637" s="28">
        <v>61.24</v>
      </c>
      <c r="K637" s="30">
        <v>73.48</v>
      </c>
      <c r="L637" s="36"/>
      <c r="M637" s="27" t="s">
        <v>990</v>
      </c>
      <c r="N637" s="30">
        <v>61.24</v>
      </c>
      <c r="O637" s="30">
        <v>74.709999999999994</v>
      </c>
      <c r="Q637" s="94" t="s">
        <v>1188</v>
      </c>
      <c r="R637" s="86">
        <v>46010</v>
      </c>
    </row>
    <row r="638" spans="2:18" x14ac:dyDescent="0.25">
      <c r="B638" s="98"/>
      <c r="C638" s="112"/>
      <c r="D638" s="119"/>
      <c r="E638" s="27" t="s">
        <v>993</v>
      </c>
      <c r="F638" s="29">
        <v>61.22999999999999</v>
      </c>
      <c r="G638" s="29">
        <v>61.234999999999999</v>
      </c>
      <c r="H638" s="29">
        <v>61.234999999999999</v>
      </c>
      <c r="I638" s="14"/>
      <c r="J638" s="28">
        <v>61.24</v>
      </c>
      <c r="K638" s="30">
        <v>73.48</v>
      </c>
      <c r="L638" s="36"/>
      <c r="M638" s="27" t="s">
        <v>991</v>
      </c>
      <c r="N638" s="30">
        <v>68.989999999999995</v>
      </c>
      <c r="O638" s="30">
        <v>84.17</v>
      </c>
      <c r="Q638" s="93"/>
      <c r="R638" s="87"/>
    </row>
    <row r="639" spans="2:18" x14ac:dyDescent="0.25">
      <c r="B639" s="99">
        <v>63</v>
      </c>
      <c r="C639" s="113" t="s">
        <v>152</v>
      </c>
      <c r="D639" s="24"/>
      <c r="E639" s="34" t="s">
        <v>432</v>
      </c>
      <c r="F639" s="25">
        <v>0</v>
      </c>
      <c r="G639" s="25">
        <v>0</v>
      </c>
      <c r="H639" s="25">
        <v>5.3064197009692347</v>
      </c>
      <c r="I639" s="14"/>
      <c r="J639" s="28" t="str">
        <f>IF(E639=$J$7," ",F639)</f>
        <v xml:space="preserve"> </v>
      </c>
      <c r="K639" s="30"/>
      <c r="L639" s="36"/>
      <c r="M639" s="34" t="s">
        <v>432</v>
      </c>
      <c r="N639" s="30"/>
      <c r="O639" s="30"/>
      <c r="Q639" s="15"/>
      <c r="R639" s="15"/>
    </row>
    <row r="640" spans="2:18" x14ac:dyDescent="0.25">
      <c r="B640" s="99"/>
      <c r="C640" s="113"/>
      <c r="D640" s="24"/>
      <c r="E640" s="34" t="s">
        <v>992</v>
      </c>
      <c r="F640" s="25">
        <v>0</v>
      </c>
      <c r="G640" s="25">
        <v>0</v>
      </c>
      <c r="H640" s="25">
        <v>5.1413019788195271</v>
      </c>
      <c r="I640" s="14"/>
      <c r="J640" s="28"/>
      <c r="K640" s="30"/>
      <c r="L640" s="36"/>
      <c r="M640" s="34" t="s">
        <v>433</v>
      </c>
      <c r="N640" s="30"/>
      <c r="O640" s="30"/>
      <c r="Q640" s="15"/>
      <c r="R640" s="15"/>
    </row>
    <row r="641" spans="2:18" x14ac:dyDescent="0.25">
      <c r="B641" s="99"/>
      <c r="C641" s="113"/>
      <c r="D641" s="24"/>
      <c r="E641" s="34" t="s">
        <v>993</v>
      </c>
      <c r="F641" s="25">
        <v>0</v>
      </c>
      <c r="G641" s="25">
        <v>0</v>
      </c>
      <c r="H641" s="25">
        <v>5.4715374231189413</v>
      </c>
      <c r="I641" s="14"/>
      <c r="J641" s="28"/>
      <c r="K641" s="30"/>
      <c r="L641" s="36"/>
      <c r="M641" s="34" t="s">
        <v>434</v>
      </c>
      <c r="N641" s="30"/>
      <c r="O641" s="30"/>
      <c r="Q641" s="15"/>
      <c r="R641" s="15"/>
    </row>
    <row r="642" spans="2:18" x14ac:dyDescent="0.25">
      <c r="B642" s="97" t="s">
        <v>591</v>
      </c>
      <c r="C642" s="112" t="s">
        <v>149</v>
      </c>
      <c r="D642" s="119" t="s">
        <v>436</v>
      </c>
      <c r="E642" s="39" t="s">
        <v>432</v>
      </c>
      <c r="F642" s="25">
        <v>0</v>
      </c>
      <c r="G642" s="25">
        <v>0</v>
      </c>
      <c r="H642" s="25">
        <v>6.17</v>
      </c>
      <c r="I642" s="14"/>
      <c r="J642" s="28" t="str">
        <f>IF(E642=$J$7," ",F642)</f>
        <v xml:space="preserve"> </v>
      </c>
      <c r="K642" s="30"/>
      <c r="L642" s="36"/>
      <c r="M642" s="27"/>
      <c r="N642" s="30"/>
      <c r="O642" s="30"/>
      <c r="Q642" s="15"/>
      <c r="R642" s="15"/>
    </row>
    <row r="643" spans="2:18" x14ac:dyDescent="0.25">
      <c r="B643" s="98"/>
      <c r="C643" s="112"/>
      <c r="D643" s="119"/>
      <c r="E643" s="27" t="s">
        <v>992</v>
      </c>
      <c r="F643" s="29">
        <v>0</v>
      </c>
      <c r="G643" s="29">
        <v>0</v>
      </c>
      <c r="H643" s="29">
        <v>6.17</v>
      </c>
      <c r="I643" s="14"/>
      <c r="J643" s="28">
        <f t="shared" ref="J643:J647" si="149">H643</f>
        <v>6.17</v>
      </c>
      <c r="K643" s="30" t="s">
        <v>840</v>
      </c>
      <c r="L643" s="36"/>
      <c r="M643" s="27" t="s">
        <v>990</v>
      </c>
      <c r="N643" s="30">
        <f t="shared" ref="N643" si="150">J644</f>
        <v>6.17</v>
      </c>
      <c r="O643" s="30" t="s">
        <v>840</v>
      </c>
      <c r="Q643" s="94" t="s">
        <v>1248</v>
      </c>
      <c r="R643" s="86">
        <v>45987</v>
      </c>
    </row>
    <row r="644" spans="2:18" x14ac:dyDescent="0.25">
      <c r="B644" s="98"/>
      <c r="C644" s="112"/>
      <c r="D644" s="119"/>
      <c r="E644" s="27" t="s">
        <v>993</v>
      </c>
      <c r="F644" s="29">
        <v>0</v>
      </c>
      <c r="G644" s="29">
        <v>0</v>
      </c>
      <c r="H644" s="29">
        <v>6.17</v>
      </c>
      <c r="I644" s="14"/>
      <c r="J644" s="28">
        <f t="shared" si="149"/>
        <v>6.17</v>
      </c>
      <c r="K644" s="30" t="s">
        <v>840</v>
      </c>
      <c r="L644" s="36"/>
      <c r="M644" s="27" t="s">
        <v>991</v>
      </c>
      <c r="N644" s="30">
        <v>7.7</v>
      </c>
      <c r="O644" s="30" t="s">
        <v>840</v>
      </c>
      <c r="Q644" s="93"/>
      <c r="R644" s="87"/>
    </row>
    <row r="645" spans="2:18" x14ac:dyDescent="0.25">
      <c r="B645" s="97" t="s">
        <v>592</v>
      </c>
      <c r="C645" s="112" t="s">
        <v>149</v>
      </c>
      <c r="D645" s="119" t="s">
        <v>436</v>
      </c>
      <c r="E645" s="39" t="s">
        <v>432</v>
      </c>
      <c r="F645" s="25">
        <v>0</v>
      </c>
      <c r="G645" s="25">
        <v>0</v>
      </c>
      <c r="H645" s="25">
        <v>3.2149999999999999</v>
      </c>
      <c r="I645" s="14"/>
      <c r="J645" s="28"/>
      <c r="K645" s="30"/>
      <c r="L645" s="36"/>
      <c r="M645" s="27"/>
      <c r="N645" s="30"/>
      <c r="O645" s="30"/>
      <c r="Q645" s="15"/>
      <c r="R645" s="15"/>
    </row>
    <row r="646" spans="2:18" x14ac:dyDescent="0.25">
      <c r="B646" s="98"/>
      <c r="C646" s="112"/>
      <c r="D646" s="119"/>
      <c r="E646" s="27" t="s">
        <v>992</v>
      </c>
      <c r="F646" s="29">
        <v>0</v>
      </c>
      <c r="G646" s="29">
        <v>0</v>
      </c>
      <c r="H646" s="29">
        <v>2.65</v>
      </c>
      <c r="I646" s="14"/>
      <c r="J646" s="28">
        <f t="shared" si="149"/>
        <v>2.65</v>
      </c>
      <c r="K646" s="30" t="s">
        <v>840</v>
      </c>
      <c r="L646" s="36"/>
      <c r="M646" s="27" t="s">
        <v>990</v>
      </c>
      <c r="N646" s="30">
        <v>3.21</v>
      </c>
      <c r="O646" s="30" t="s">
        <v>840</v>
      </c>
      <c r="Q646" s="94" t="s">
        <v>1248</v>
      </c>
      <c r="R646" s="86">
        <v>45987</v>
      </c>
    </row>
    <row r="647" spans="2:18" x14ac:dyDescent="0.25">
      <c r="B647" s="98"/>
      <c r="C647" s="112"/>
      <c r="D647" s="119"/>
      <c r="E647" s="27" t="s">
        <v>993</v>
      </c>
      <c r="F647" s="29">
        <v>0</v>
      </c>
      <c r="G647" s="29">
        <v>0</v>
      </c>
      <c r="H647" s="29">
        <v>3.78</v>
      </c>
      <c r="I647" s="14"/>
      <c r="J647" s="28">
        <f t="shared" si="149"/>
        <v>3.78</v>
      </c>
      <c r="K647" s="30" t="s">
        <v>840</v>
      </c>
      <c r="L647" s="36"/>
      <c r="M647" s="27" t="s">
        <v>991</v>
      </c>
      <c r="N647" s="30">
        <v>3.21</v>
      </c>
      <c r="O647" s="30" t="s">
        <v>840</v>
      </c>
      <c r="Q647" s="93"/>
      <c r="R647" s="87"/>
    </row>
    <row r="648" spans="2:18" x14ac:dyDescent="0.25">
      <c r="B648" s="99">
        <v>64</v>
      </c>
      <c r="C648" s="113" t="s">
        <v>153</v>
      </c>
      <c r="D648" s="24"/>
      <c r="E648" s="34" t="s">
        <v>432</v>
      </c>
      <c r="F648" s="25">
        <v>22.72</v>
      </c>
      <c r="G648" s="25">
        <v>0</v>
      </c>
      <c r="H648" s="25">
        <v>22.720000000000002</v>
      </c>
      <c r="I648" s="14"/>
      <c r="J648" s="28" t="str">
        <f>IF(E648=$J$7," ",F648)</f>
        <v xml:space="preserve"> </v>
      </c>
      <c r="K648" s="30"/>
      <c r="L648" s="36"/>
      <c r="M648" s="34" t="s">
        <v>432</v>
      </c>
      <c r="N648" s="30"/>
      <c r="O648" s="30"/>
      <c r="Q648" s="15"/>
      <c r="R648" s="15"/>
    </row>
    <row r="649" spans="2:18" x14ac:dyDescent="0.25">
      <c r="B649" s="99"/>
      <c r="C649" s="113"/>
      <c r="D649" s="24"/>
      <c r="E649" s="34" t="s">
        <v>992</v>
      </c>
      <c r="F649" s="25">
        <v>22.439999999999998</v>
      </c>
      <c r="G649" s="25">
        <v>0</v>
      </c>
      <c r="H649" s="25">
        <v>22.44</v>
      </c>
      <c r="I649" s="14"/>
      <c r="J649" s="28"/>
      <c r="K649" s="30"/>
      <c r="L649" s="36"/>
      <c r="M649" s="34" t="s">
        <v>433</v>
      </c>
      <c r="N649" s="30"/>
      <c r="O649" s="30"/>
      <c r="Q649" s="15"/>
      <c r="R649" s="15"/>
    </row>
    <row r="650" spans="2:18" x14ac:dyDescent="0.25">
      <c r="B650" s="99"/>
      <c r="C650" s="113"/>
      <c r="D650" s="24"/>
      <c r="E650" s="34" t="s">
        <v>993</v>
      </c>
      <c r="F650" s="25">
        <v>23</v>
      </c>
      <c r="G650" s="25">
        <v>0</v>
      </c>
      <c r="H650" s="25">
        <v>23</v>
      </c>
      <c r="I650" s="14"/>
      <c r="J650" s="28"/>
      <c r="K650" s="30"/>
      <c r="L650" s="36"/>
      <c r="M650" s="34" t="s">
        <v>434</v>
      </c>
      <c r="N650" s="30"/>
      <c r="O650" s="30"/>
      <c r="Q650" s="15"/>
      <c r="R650" s="15"/>
    </row>
    <row r="651" spans="2:18" x14ac:dyDescent="0.25">
      <c r="B651" s="97" t="s">
        <v>593</v>
      </c>
      <c r="C651" s="112" t="s">
        <v>154</v>
      </c>
      <c r="D651" s="119" t="s">
        <v>435</v>
      </c>
      <c r="E651" s="39" t="s">
        <v>432</v>
      </c>
      <c r="F651" s="25">
        <v>22.72</v>
      </c>
      <c r="G651" s="25">
        <v>0</v>
      </c>
      <c r="H651" s="25">
        <v>22.720000000000002</v>
      </c>
      <c r="I651" s="14"/>
      <c r="J651" s="28" t="str">
        <f>IF(E651=$J$7," ",F651)</f>
        <v xml:space="preserve"> </v>
      </c>
      <c r="K651" s="30"/>
      <c r="L651" s="36"/>
      <c r="M651" s="27"/>
      <c r="N651" s="30"/>
      <c r="O651" s="30"/>
      <c r="Q651" s="15"/>
      <c r="R651" s="15"/>
    </row>
    <row r="652" spans="2:18" x14ac:dyDescent="0.25">
      <c r="B652" s="98"/>
      <c r="C652" s="112"/>
      <c r="D652" s="119"/>
      <c r="E652" s="27" t="s">
        <v>992</v>
      </c>
      <c r="F652" s="29">
        <v>22.439999999999998</v>
      </c>
      <c r="G652" s="29">
        <v>0</v>
      </c>
      <c r="H652" s="29">
        <v>22.44</v>
      </c>
      <c r="I652" s="14"/>
      <c r="J652" s="28">
        <f>IF(E652=$J$7," ",F652)</f>
        <v>22.439999999999998</v>
      </c>
      <c r="K652" s="30">
        <f t="shared" ref="K652:K653" si="151">J652*1.2</f>
        <v>26.927999999999997</v>
      </c>
      <c r="L652" s="36"/>
      <c r="M652" s="27" t="s">
        <v>990</v>
      </c>
      <c r="N652" s="30">
        <f t="shared" ref="N652" si="152">J653</f>
        <v>23</v>
      </c>
      <c r="O652" s="30">
        <f>N652*1.22</f>
        <v>28.06</v>
      </c>
      <c r="Q652" s="94" t="s">
        <v>1256</v>
      </c>
      <c r="R652" s="86">
        <v>46001</v>
      </c>
    </row>
    <row r="653" spans="2:18" x14ac:dyDescent="0.25">
      <c r="B653" s="98"/>
      <c r="C653" s="112"/>
      <c r="D653" s="119"/>
      <c r="E653" s="27" t="s">
        <v>993</v>
      </c>
      <c r="F653" s="29">
        <v>23</v>
      </c>
      <c r="G653" s="29">
        <v>0</v>
      </c>
      <c r="H653" s="29">
        <v>23</v>
      </c>
      <c r="I653" s="14"/>
      <c r="J653" s="28">
        <f>IF(E653=$J$7," ",F653)</f>
        <v>23</v>
      </c>
      <c r="K653" s="30">
        <f t="shared" si="151"/>
        <v>27.599999999999998</v>
      </c>
      <c r="L653" s="36"/>
      <c r="M653" s="27" t="s">
        <v>991</v>
      </c>
      <c r="N653" s="30">
        <v>24.88</v>
      </c>
      <c r="O653" s="30">
        <f>N653*1.22</f>
        <v>30.353599999999997</v>
      </c>
      <c r="Q653" s="93"/>
      <c r="R653" s="87"/>
    </row>
    <row r="654" spans="2:18" x14ac:dyDescent="0.25">
      <c r="B654" s="99">
        <v>65</v>
      </c>
      <c r="C654" s="113" t="s">
        <v>155</v>
      </c>
      <c r="D654" s="24"/>
      <c r="E654" s="34" t="s">
        <v>432</v>
      </c>
      <c r="F654" s="25">
        <v>0</v>
      </c>
      <c r="G654" s="25">
        <v>0</v>
      </c>
      <c r="H654" s="25">
        <v>28.665000000000003</v>
      </c>
      <c r="I654" s="14"/>
      <c r="J654" s="28" t="str">
        <f>IF(E654=$J$7," ",F654)</f>
        <v xml:space="preserve"> </v>
      </c>
      <c r="K654" s="30"/>
      <c r="L654" s="36"/>
      <c r="M654" s="34" t="s">
        <v>432</v>
      </c>
      <c r="N654" s="30"/>
      <c r="O654" s="30"/>
      <c r="Q654" s="15"/>
      <c r="R654" s="15"/>
    </row>
    <row r="655" spans="2:18" x14ac:dyDescent="0.25">
      <c r="B655" s="99"/>
      <c r="C655" s="113"/>
      <c r="D655" s="24"/>
      <c r="E655" s="34" t="s">
        <v>992</v>
      </c>
      <c r="F655" s="25">
        <v>0</v>
      </c>
      <c r="G655" s="25">
        <v>0</v>
      </c>
      <c r="H655" s="25">
        <v>27.87</v>
      </c>
      <c r="I655" s="14"/>
      <c r="J655" s="28"/>
      <c r="K655" s="30"/>
      <c r="L655" s="36"/>
      <c r="M655" s="34" t="s">
        <v>433</v>
      </c>
      <c r="N655" s="30"/>
      <c r="O655" s="30"/>
      <c r="Q655" s="15"/>
      <c r="R655" s="15"/>
    </row>
    <row r="656" spans="2:18" x14ac:dyDescent="0.25">
      <c r="B656" s="99"/>
      <c r="C656" s="113"/>
      <c r="D656" s="24"/>
      <c r="E656" s="34" t="s">
        <v>993</v>
      </c>
      <c r="F656" s="25">
        <v>0</v>
      </c>
      <c r="G656" s="25">
        <v>0</v>
      </c>
      <c r="H656" s="25">
        <v>29.46</v>
      </c>
      <c r="I656" s="14"/>
      <c r="J656" s="28"/>
      <c r="K656" s="30"/>
      <c r="L656" s="36"/>
      <c r="M656" s="34" t="s">
        <v>434</v>
      </c>
      <c r="N656" s="30"/>
      <c r="O656" s="30"/>
      <c r="Q656" s="15"/>
      <c r="R656" s="15"/>
    </row>
    <row r="657" spans="2:18" x14ac:dyDescent="0.25">
      <c r="B657" s="97" t="s">
        <v>594</v>
      </c>
      <c r="C657" s="112" t="s">
        <v>154</v>
      </c>
      <c r="D657" s="119" t="s">
        <v>435</v>
      </c>
      <c r="E657" s="39" t="s">
        <v>432</v>
      </c>
      <c r="F657" s="25">
        <v>0</v>
      </c>
      <c r="G657" s="25">
        <v>0</v>
      </c>
      <c r="H657" s="25">
        <v>28.665000000000003</v>
      </c>
      <c r="I657" s="14"/>
      <c r="J657" s="28" t="str">
        <f>IF(E657=$J$7," ",F657)</f>
        <v xml:space="preserve"> </v>
      </c>
      <c r="K657" s="30"/>
      <c r="L657" s="36"/>
      <c r="M657" s="27"/>
      <c r="N657" s="30"/>
      <c r="O657" s="30"/>
      <c r="Q657" s="15"/>
      <c r="R657" s="15"/>
    </row>
    <row r="658" spans="2:18" x14ac:dyDescent="0.25">
      <c r="B658" s="98"/>
      <c r="C658" s="112"/>
      <c r="D658" s="119"/>
      <c r="E658" s="27" t="s">
        <v>992</v>
      </c>
      <c r="F658" s="29">
        <v>0</v>
      </c>
      <c r="G658" s="29">
        <v>0</v>
      </c>
      <c r="H658" s="29">
        <v>27.87</v>
      </c>
      <c r="I658" s="14"/>
      <c r="J658" s="28">
        <f>H658</f>
        <v>27.87</v>
      </c>
      <c r="K658" s="30" t="s">
        <v>840</v>
      </c>
      <c r="L658" s="36"/>
      <c r="M658" s="27" t="s">
        <v>990</v>
      </c>
      <c r="N658" s="30">
        <f t="shared" ref="N658" si="153">J659</f>
        <v>29.46</v>
      </c>
      <c r="O658" s="30" t="s">
        <v>840</v>
      </c>
      <c r="Q658" s="94" t="s">
        <v>1257</v>
      </c>
      <c r="R658" s="86">
        <v>45987</v>
      </c>
    </row>
    <row r="659" spans="2:18" x14ac:dyDescent="0.25">
      <c r="B659" s="98"/>
      <c r="C659" s="112"/>
      <c r="D659" s="119"/>
      <c r="E659" s="27" t="s">
        <v>993</v>
      </c>
      <c r="F659" s="29">
        <v>0</v>
      </c>
      <c r="G659" s="29">
        <v>0</v>
      </c>
      <c r="H659" s="29">
        <v>29.46</v>
      </c>
      <c r="I659" s="14"/>
      <c r="J659" s="28">
        <f>H659</f>
        <v>29.46</v>
      </c>
      <c r="K659" s="30" t="s">
        <v>840</v>
      </c>
      <c r="L659" s="36"/>
      <c r="M659" s="27" t="s">
        <v>991</v>
      </c>
      <c r="N659" s="30">
        <v>35.81</v>
      </c>
      <c r="O659" s="30" t="s">
        <v>840</v>
      </c>
      <c r="Q659" s="93"/>
      <c r="R659" s="87"/>
    </row>
    <row r="660" spans="2:18" x14ac:dyDescent="0.25">
      <c r="B660" s="99">
        <v>66</v>
      </c>
      <c r="C660" s="113" t="s">
        <v>156</v>
      </c>
      <c r="D660" s="24"/>
      <c r="E660" s="34" t="s">
        <v>432</v>
      </c>
      <c r="F660" s="25">
        <v>54.03</v>
      </c>
      <c r="G660" s="25">
        <v>54.03</v>
      </c>
      <c r="H660" s="25">
        <v>54.029999999999994</v>
      </c>
      <c r="I660" s="14"/>
      <c r="J660" s="28" t="str">
        <f>IF(E660=$J$7," ",F660)</f>
        <v xml:space="preserve"> </v>
      </c>
      <c r="K660" s="30"/>
      <c r="L660" s="36"/>
      <c r="M660" s="34" t="s">
        <v>432</v>
      </c>
      <c r="N660" s="30"/>
      <c r="O660" s="30"/>
      <c r="Q660" s="15"/>
      <c r="R660" s="15"/>
    </row>
    <row r="661" spans="2:18" x14ac:dyDescent="0.25">
      <c r="B661" s="99"/>
      <c r="C661" s="113"/>
      <c r="D661" s="24"/>
      <c r="E661" s="34" t="s">
        <v>992</v>
      </c>
      <c r="F661" s="25">
        <v>52.14</v>
      </c>
      <c r="G661" s="25">
        <v>52.14</v>
      </c>
      <c r="H661" s="25">
        <v>52.14</v>
      </c>
      <c r="I661" s="14"/>
      <c r="J661" s="28"/>
      <c r="K661" s="30"/>
      <c r="L661" s="36"/>
      <c r="M661" s="34" t="s">
        <v>433</v>
      </c>
      <c r="N661" s="30"/>
      <c r="O661" s="30"/>
      <c r="Q661" s="15"/>
      <c r="R661" s="15"/>
    </row>
    <row r="662" spans="2:18" x14ac:dyDescent="0.25">
      <c r="B662" s="99"/>
      <c r="C662" s="113"/>
      <c r="D662" s="24"/>
      <c r="E662" s="34" t="s">
        <v>993</v>
      </c>
      <c r="F662" s="25">
        <v>55.920000000000009</v>
      </c>
      <c r="G662" s="25">
        <v>55.92</v>
      </c>
      <c r="H662" s="25">
        <v>55.92</v>
      </c>
      <c r="I662" s="14"/>
      <c r="J662" s="28"/>
      <c r="K662" s="30"/>
      <c r="L662" s="36"/>
      <c r="M662" s="34" t="s">
        <v>434</v>
      </c>
      <c r="N662" s="30"/>
      <c r="O662" s="30"/>
      <c r="Q662" s="15"/>
      <c r="R662" s="15"/>
    </row>
    <row r="663" spans="2:18" x14ac:dyDescent="0.25">
      <c r="B663" s="97" t="s">
        <v>595</v>
      </c>
      <c r="C663" s="112" t="s">
        <v>154</v>
      </c>
      <c r="D663" s="119" t="s">
        <v>435</v>
      </c>
      <c r="E663" s="39" t="s">
        <v>432</v>
      </c>
      <c r="F663" s="25">
        <v>54.03</v>
      </c>
      <c r="G663" s="25">
        <v>54.03</v>
      </c>
      <c r="H663" s="25">
        <v>54.029999999999994</v>
      </c>
      <c r="I663" s="14"/>
      <c r="J663" s="28" t="str">
        <f>IF(E663=$J$7," ",F663)</f>
        <v xml:space="preserve"> </v>
      </c>
      <c r="K663" s="30"/>
      <c r="L663" s="36"/>
      <c r="M663" s="27"/>
      <c r="N663" s="30"/>
      <c r="O663" s="30"/>
      <c r="Q663" s="15"/>
      <c r="R663" s="15"/>
    </row>
    <row r="664" spans="2:18" x14ac:dyDescent="0.25">
      <c r="B664" s="98"/>
      <c r="C664" s="112"/>
      <c r="D664" s="119"/>
      <c r="E664" s="27" t="s">
        <v>992</v>
      </c>
      <c r="F664" s="29">
        <v>52.14</v>
      </c>
      <c r="G664" s="29">
        <v>52.14</v>
      </c>
      <c r="H664" s="29">
        <v>52.14</v>
      </c>
      <c r="I664" s="14"/>
      <c r="J664" s="28">
        <f>IF(E664=$J$7," ",F664)</f>
        <v>52.14</v>
      </c>
      <c r="K664" s="30">
        <f t="shared" ref="K664:K665" si="154">J664*1.2</f>
        <v>62.567999999999998</v>
      </c>
      <c r="L664" s="36"/>
      <c r="M664" s="27" t="s">
        <v>990</v>
      </c>
      <c r="N664" s="30">
        <f t="shared" ref="N664" si="155">J665</f>
        <v>55.92</v>
      </c>
      <c r="O664" s="30">
        <f>N664*1.22</f>
        <v>68.222400000000007</v>
      </c>
      <c r="Q664" s="94" t="s">
        <v>1257</v>
      </c>
      <c r="R664" s="86">
        <v>45987</v>
      </c>
    </row>
    <row r="665" spans="2:18" x14ac:dyDescent="0.25">
      <c r="B665" s="98"/>
      <c r="C665" s="112"/>
      <c r="D665" s="119"/>
      <c r="E665" s="27" t="s">
        <v>993</v>
      </c>
      <c r="F665" s="29">
        <v>55.92</v>
      </c>
      <c r="G665" s="29">
        <v>55.92</v>
      </c>
      <c r="H665" s="29">
        <v>55.92</v>
      </c>
      <c r="I665" s="14"/>
      <c r="J665" s="28">
        <f>IF(E665=$J$7," ",F665)</f>
        <v>55.92</v>
      </c>
      <c r="K665" s="30">
        <f t="shared" si="154"/>
        <v>67.103999999999999</v>
      </c>
      <c r="L665" s="36"/>
      <c r="M665" s="27" t="s">
        <v>991</v>
      </c>
      <c r="N665" s="30">
        <v>60.78</v>
      </c>
      <c r="O665" s="30">
        <f>N665*1.22</f>
        <v>74.151600000000002</v>
      </c>
      <c r="Q665" s="93"/>
      <c r="R665" s="87"/>
    </row>
    <row r="666" spans="2:18" x14ac:dyDescent="0.25">
      <c r="B666" s="99">
        <v>67</v>
      </c>
      <c r="C666" s="113" t="s">
        <v>157</v>
      </c>
      <c r="D666" s="24"/>
      <c r="E666" s="34" t="s">
        <v>432</v>
      </c>
      <c r="F666" s="25">
        <v>61.684999999999995</v>
      </c>
      <c r="G666" s="25">
        <v>61.685000000000002</v>
      </c>
      <c r="H666" s="25">
        <v>61.684999999999995</v>
      </c>
      <c r="I666" s="14"/>
      <c r="J666" s="28" t="str">
        <f>IF(E666=$J$7," ",F666)</f>
        <v xml:space="preserve"> </v>
      </c>
      <c r="K666" s="30"/>
      <c r="L666" s="36"/>
      <c r="M666" s="34" t="s">
        <v>432</v>
      </c>
      <c r="N666" s="30"/>
      <c r="O666" s="30"/>
      <c r="Q666" s="15"/>
      <c r="R666" s="15"/>
    </row>
    <row r="667" spans="2:18" x14ac:dyDescent="0.25">
      <c r="B667" s="99"/>
      <c r="C667" s="113"/>
      <c r="D667" s="24"/>
      <c r="E667" s="34" t="s">
        <v>992</v>
      </c>
      <c r="F667" s="25">
        <v>58.39</v>
      </c>
      <c r="G667" s="25">
        <v>58.390000000000008</v>
      </c>
      <c r="H667" s="25">
        <v>58.389999999999986</v>
      </c>
      <c r="I667" s="14"/>
      <c r="J667" s="28"/>
      <c r="K667" s="30"/>
      <c r="L667" s="36"/>
      <c r="M667" s="34" t="s">
        <v>433</v>
      </c>
      <c r="N667" s="30"/>
      <c r="O667" s="30"/>
      <c r="Q667" s="15"/>
      <c r="R667" s="15"/>
    </row>
    <row r="668" spans="2:18" x14ac:dyDescent="0.25">
      <c r="B668" s="99"/>
      <c r="C668" s="113"/>
      <c r="D668" s="24"/>
      <c r="E668" s="34" t="s">
        <v>993</v>
      </c>
      <c r="F668" s="25">
        <v>64.98</v>
      </c>
      <c r="G668" s="25">
        <v>64.98</v>
      </c>
      <c r="H668" s="25">
        <v>64.98</v>
      </c>
      <c r="I668" s="14"/>
      <c r="J668" s="28"/>
      <c r="K668" s="30"/>
      <c r="L668" s="36"/>
      <c r="M668" s="34" t="s">
        <v>434</v>
      </c>
      <c r="N668" s="30"/>
      <c r="O668" s="30"/>
      <c r="Q668" s="15"/>
      <c r="R668" s="15"/>
    </row>
    <row r="669" spans="2:18" x14ac:dyDescent="0.25">
      <c r="B669" s="97" t="s">
        <v>596</v>
      </c>
      <c r="C669" s="112" t="s">
        <v>158</v>
      </c>
      <c r="D669" s="119" t="s">
        <v>435</v>
      </c>
      <c r="E669" s="39" t="s">
        <v>432</v>
      </c>
      <c r="F669" s="25">
        <v>61.684999999999995</v>
      </c>
      <c r="G669" s="25">
        <v>61.685000000000002</v>
      </c>
      <c r="H669" s="25">
        <v>61.684999999999995</v>
      </c>
      <c r="I669" s="14"/>
      <c r="J669" s="28" t="str">
        <f>IF(E669=$J$7," ",F669)</f>
        <v xml:space="preserve"> </v>
      </c>
      <c r="K669" s="30"/>
      <c r="L669" s="36"/>
      <c r="M669" s="27"/>
      <c r="N669" s="30"/>
      <c r="O669" s="30"/>
      <c r="Q669" s="15"/>
      <c r="R669" s="15"/>
    </row>
    <row r="670" spans="2:18" x14ac:dyDescent="0.25">
      <c r="B670" s="98"/>
      <c r="C670" s="112"/>
      <c r="D670" s="119"/>
      <c r="E670" s="27" t="s">
        <v>992</v>
      </c>
      <c r="F670" s="29">
        <v>58.39</v>
      </c>
      <c r="G670" s="29">
        <v>58.39</v>
      </c>
      <c r="H670" s="29">
        <v>58.389999999999993</v>
      </c>
      <c r="I670" s="14"/>
      <c r="J670" s="28">
        <f>IF(E670=$J$7," ",F670)</f>
        <v>58.39</v>
      </c>
      <c r="K670" s="30">
        <v>58.39</v>
      </c>
      <c r="L670" s="36"/>
      <c r="M670" s="27" t="s">
        <v>990</v>
      </c>
      <c r="N670" s="30">
        <f t="shared" ref="N670" si="156">J671</f>
        <v>64.98</v>
      </c>
      <c r="O670" s="30">
        <f t="shared" ref="O670" si="157">K671</f>
        <v>64.98</v>
      </c>
      <c r="Q670" s="94" t="s">
        <v>1258</v>
      </c>
      <c r="R670" s="86">
        <v>46008</v>
      </c>
    </row>
    <row r="671" spans="2:18" x14ac:dyDescent="0.25">
      <c r="B671" s="98"/>
      <c r="C671" s="112"/>
      <c r="D671" s="119"/>
      <c r="E671" s="27" t="s">
        <v>993</v>
      </c>
      <c r="F671" s="29">
        <v>64.98</v>
      </c>
      <c r="G671" s="29">
        <v>64.98</v>
      </c>
      <c r="H671" s="29">
        <v>64.98</v>
      </c>
      <c r="I671" s="14"/>
      <c r="J671" s="28">
        <f>IF(E671=$J$7," ",F671)</f>
        <v>64.98</v>
      </c>
      <c r="K671" s="30">
        <v>64.98</v>
      </c>
      <c r="L671" s="36"/>
      <c r="M671" s="27" t="s">
        <v>991</v>
      </c>
      <c r="N671" s="30">
        <v>79.58</v>
      </c>
      <c r="O671" s="30">
        <f>N671</f>
        <v>79.58</v>
      </c>
      <c r="Q671" s="93"/>
      <c r="R671" s="87"/>
    </row>
    <row r="672" spans="2:18" x14ac:dyDescent="0.25">
      <c r="B672" s="99">
        <v>68</v>
      </c>
      <c r="C672" s="113" t="s">
        <v>159</v>
      </c>
      <c r="D672" s="24"/>
      <c r="E672" s="34" t="s">
        <v>432</v>
      </c>
      <c r="F672" s="25">
        <v>77.901356540084393</v>
      </c>
      <c r="G672" s="25">
        <v>70.294713114754103</v>
      </c>
      <c r="H672" s="25">
        <v>80.886184615384607</v>
      </c>
      <c r="I672" s="14"/>
      <c r="J672" s="28" t="str">
        <f>IF(E672=$J$7," ",F672)</f>
        <v xml:space="preserve"> </v>
      </c>
      <c r="K672" s="30"/>
      <c r="L672" s="36"/>
      <c r="M672" s="34" t="s">
        <v>432</v>
      </c>
      <c r="N672" s="30"/>
      <c r="O672" s="30"/>
      <c r="Q672" s="15"/>
      <c r="R672" s="15"/>
    </row>
    <row r="673" spans="2:18" x14ac:dyDescent="0.25">
      <c r="B673" s="99"/>
      <c r="C673" s="113"/>
      <c r="D673" s="24"/>
      <c r="E673" s="34" t="s">
        <v>992</v>
      </c>
      <c r="F673" s="25">
        <v>73.829035864978906</v>
      </c>
      <c r="G673" s="25">
        <v>66.850450819672133</v>
      </c>
      <c r="H673" s="25">
        <v>76.567415384615387</v>
      </c>
      <c r="I673" s="14"/>
      <c r="J673" s="28"/>
      <c r="K673" s="30"/>
      <c r="L673" s="36"/>
      <c r="M673" s="34" t="s">
        <v>433</v>
      </c>
      <c r="N673" s="30"/>
      <c r="O673" s="30"/>
      <c r="Q673" s="15"/>
      <c r="R673" s="15"/>
    </row>
    <row r="674" spans="2:18" x14ac:dyDescent="0.25">
      <c r="B674" s="99"/>
      <c r="C674" s="113"/>
      <c r="D674" s="24"/>
      <c r="E674" s="34" t="s">
        <v>993</v>
      </c>
      <c r="F674" s="25">
        <v>81.97367721518988</v>
      </c>
      <c r="G674" s="25">
        <v>73.738975409836073</v>
      </c>
      <c r="H674" s="25">
        <v>85.204953846153842</v>
      </c>
      <c r="I674" s="14"/>
      <c r="J674" s="28"/>
      <c r="K674" s="30"/>
      <c r="L674" s="36"/>
      <c r="M674" s="34" t="s">
        <v>434</v>
      </c>
      <c r="N674" s="30"/>
      <c r="O674" s="30"/>
      <c r="Q674" s="15"/>
      <c r="R674" s="15"/>
    </row>
    <row r="675" spans="2:18" x14ac:dyDescent="0.25">
      <c r="B675" s="97" t="s">
        <v>597</v>
      </c>
      <c r="C675" s="112" t="s">
        <v>160</v>
      </c>
      <c r="D675" s="119" t="s">
        <v>435</v>
      </c>
      <c r="E675" s="39" t="s">
        <v>432</v>
      </c>
      <c r="F675" s="25">
        <v>81.86999999999999</v>
      </c>
      <c r="G675" s="25">
        <v>81.87</v>
      </c>
      <c r="H675" s="25">
        <v>81.87</v>
      </c>
      <c r="I675" s="14"/>
      <c r="J675" s="28" t="str">
        <f t="shared" ref="J675:J681" si="158">IF(E675=$J$7," ",F675)</f>
        <v xml:space="preserve"> </v>
      </c>
      <c r="K675" s="30"/>
      <c r="L675" s="36"/>
      <c r="M675" s="27"/>
      <c r="N675" s="30"/>
      <c r="O675" s="30"/>
      <c r="Q675" s="15"/>
      <c r="R675" s="15"/>
    </row>
    <row r="676" spans="2:18" x14ac:dyDescent="0.25">
      <c r="B676" s="98"/>
      <c r="C676" s="112"/>
      <c r="D676" s="119"/>
      <c r="E676" s="27" t="s">
        <v>992</v>
      </c>
      <c r="F676" s="29">
        <v>77.47</v>
      </c>
      <c r="G676" s="29">
        <v>77.47</v>
      </c>
      <c r="H676" s="29">
        <v>77.47</v>
      </c>
      <c r="I676" s="14"/>
      <c r="J676" s="28">
        <f t="shared" si="158"/>
        <v>77.47</v>
      </c>
      <c r="K676" s="30">
        <f>J676*1.05</f>
        <v>81.343500000000006</v>
      </c>
      <c r="L676" s="36"/>
      <c r="M676" s="27" t="s">
        <v>990</v>
      </c>
      <c r="N676" s="30">
        <f t="shared" ref="N676" si="159">J677</f>
        <v>86.27</v>
      </c>
      <c r="O676" s="30">
        <f t="shared" ref="O676" si="160">K677</f>
        <v>90.583500000000001</v>
      </c>
      <c r="Q676" s="94" t="s">
        <v>1259</v>
      </c>
      <c r="R676" s="94" t="s">
        <v>1259</v>
      </c>
    </row>
    <row r="677" spans="2:18" x14ac:dyDescent="0.25">
      <c r="B677" s="98"/>
      <c r="C677" s="112"/>
      <c r="D677" s="119"/>
      <c r="E677" s="27" t="s">
        <v>993</v>
      </c>
      <c r="F677" s="29">
        <v>86.27</v>
      </c>
      <c r="G677" s="29">
        <v>86.27</v>
      </c>
      <c r="H677" s="29">
        <v>86.27</v>
      </c>
      <c r="I677" s="14"/>
      <c r="J677" s="28">
        <f t="shared" si="158"/>
        <v>86.27</v>
      </c>
      <c r="K677" s="30">
        <f>J677*1.05</f>
        <v>90.583500000000001</v>
      </c>
      <c r="L677" s="36"/>
      <c r="M677" s="27" t="s">
        <v>991</v>
      </c>
      <c r="N677" s="30">
        <v>93.99</v>
      </c>
      <c r="O677" s="30">
        <f>N677*1.05</f>
        <v>98.689499999999995</v>
      </c>
      <c r="Q677" s="93"/>
      <c r="R677" s="93"/>
    </row>
    <row r="678" spans="2:18" x14ac:dyDescent="0.25">
      <c r="B678" s="97" t="s">
        <v>598</v>
      </c>
      <c r="C678" s="112" t="s">
        <v>160</v>
      </c>
      <c r="D678" s="119" t="s">
        <v>435</v>
      </c>
      <c r="E678" s="39" t="s">
        <v>432</v>
      </c>
      <c r="F678" s="25">
        <v>28.579999999999995</v>
      </c>
      <c r="G678" s="25">
        <v>28.58</v>
      </c>
      <c r="H678" s="25">
        <v>28.58</v>
      </c>
      <c r="I678" s="14"/>
      <c r="J678" s="28" t="str">
        <f t="shared" si="158"/>
        <v xml:space="preserve"> </v>
      </c>
      <c r="K678" s="30"/>
      <c r="L678" s="36"/>
      <c r="M678" s="27"/>
      <c r="N678" s="30"/>
      <c r="O678" s="30"/>
      <c r="Q678" s="15"/>
      <c r="R678" s="15"/>
    </row>
    <row r="679" spans="2:18" x14ac:dyDescent="0.25">
      <c r="B679" s="98"/>
      <c r="C679" s="112"/>
      <c r="D679" s="119"/>
      <c r="E679" s="27" t="s">
        <v>992</v>
      </c>
      <c r="F679" s="29">
        <v>28.579999999999995</v>
      </c>
      <c r="G679" s="29">
        <v>28.58</v>
      </c>
      <c r="H679" s="29">
        <v>28.58</v>
      </c>
      <c r="I679" s="14"/>
      <c r="J679" s="28">
        <f t="shared" si="158"/>
        <v>28.579999999999995</v>
      </c>
      <c r="K679" s="30">
        <f>J679*1.05</f>
        <v>30.008999999999997</v>
      </c>
      <c r="L679" s="36"/>
      <c r="M679" s="27" t="s">
        <v>990</v>
      </c>
      <c r="N679" s="30">
        <f t="shared" ref="N679" si="161">J680</f>
        <v>28.579999999999995</v>
      </c>
      <c r="O679" s="30">
        <f t="shared" ref="O679" si="162">K680</f>
        <v>30.008999999999997</v>
      </c>
      <c r="Q679" s="94" t="s">
        <v>1259</v>
      </c>
      <c r="R679" s="86">
        <v>45994</v>
      </c>
    </row>
    <row r="680" spans="2:18" x14ac:dyDescent="0.25">
      <c r="B680" s="98"/>
      <c r="C680" s="112"/>
      <c r="D680" s="119"/>
      <c r="E680" s="27" t="s">
        <v>993</v>
      </c>
      <c r="F680" s="29">
        <v>28.579999999999995</v>
      </c>
      <c r="G680" s="29">
        <v>28.58</v>
      </c>
      <c r="H680" s="29">
        <v>28.58</v>
      </c>
      <c r="I680" s="14"/>
      <c r="J680" s="28">
        <f t="shared" si="158"/>
        <v>28.579999999999995</v>
      </c>
      <c r="K680" s="30">
        <f>J680*1.05</f>
        <v>30.008999999999997</v>
      </c>
      <c r="L680" s="36"/>
      <c r="M680" s="27" t="s">
        <v>991</v>
      </c>
      <c r="N680" s="30">
        <v>77.989999999999995</v>
      </c>
      <c r="O680" s="30">
        <f>N680*1.05</f>
        <v>81.889499999999998</v>
      </c>
      <c r="Q680" s="93"/>
      <c r="R680" s="87"/>
    </row>
    <row r="681" spans="2:18" x14ac:dyDescent="0.25">
      <c r="B681" s="99">
        <v>69</v>
      </c>
      <c r="C681" s="113" t="s">
        <v>161</v>
      </c>
      <c r="D681" s="24"/>
      <c r="E681" s="34" t="s">
        <v>432</v>
      </c>
      <c r="F681" s="25">
        <v>124.42698006259354</v>
      </c>
      <c r="G681" s="25">
        <v>114.83468483857995</v>
      </c>
      <c r="H681" s="25">
        <v>110.85578351762932</v>
      </c>
      <c r="I681" s="14"/>
      <c r="J681" s="28" t="str">
        <f t="shared" si="158"/>
        <v xml:space="preserve"> </v>
      </c>
      <c r="K681" s="30"/>
      <c r="L681" s="36"/>
      <c r="M681" s="34" t="s">
        <v>432</v>
      </c>
      <c r="N681" s="30"/>
      <c r="O681" s="30"/>
      <c r="Q681" s="15"/>
      <c r="R681" s="15"/>
    </row>
    <row r="682" spans="2:18" x14ac:dyDescent="0.25">
      <c r="B682" s="99"/>
      <c r="C682" s="113"/>
      <c r="D682" s="24"/>
      <c r="E682" s="34" t="s">
        <v>992</v>
      </c>
      <c r="F682" s="25">
        <v>115.50725036044345</v>
      </c>
      <c r="G682" s="25">
        <v>104.5339137251072</v>
      </c>
      <c r="H682" s="25">
        <v>99.776737734732279</v>
      </c>
      <c r="I682" s="14"/>
      <c r="J682" s="28"/>
      <c r="K682" s="30"/>
      <c r="L682" s="36"/>
      <c r="M682" s="34" t="s">
        <v>433</v>
      </c>
      <c r="N682" s="30"/>
      <c r="O682" s="30"/>
      <c r="Q682" s="15"/>
      <c r="R682" s="15"/>
    </row>
    <row r="683" spans="2:18" x14ac:dyDescent="0.25">
      <c r="B683" s="99"/>
      <c r="C683" s="113"/>
      <c r="D683" s="24"/>
      <c r="E683" s="34" t="s">
        <v>993</v>
      </c>
      <c r="F683" s="25">
        <v>133.34670976474359</v>
      </c>
      <c r="G683" s="25">
        <v>125.20531666173514</v>
      </c>
      <c r="H683" s="25">
        <v>121.93482930052633</v>
      </c>
      <c r="I683" s="14"/>
      <c r="J683" s="28"/>
      <c r="K683" s="30"/>
      <c r="L683" s="36"/>
      <c r="M683" s="34" t="s">
        <v>434</v>
      </c>
      <c r="N683" s="30"/>
      <c r="O683" s="30"/>
      <c r="Q683" s="15"/>
      <c r="R683" s="15"/>
    </row>
    <row r="684" spans="2:18" x14ac:dyDescent="0.25">
      <c r="B684" s="97" t="s">
        <v>599</v>
      </c>
      <c r="C684" s="112" t="s">
        <v>162</v>
      </c>
      <c r="D684" s="119" t="s">
        <v>435</v>
      </c>
      <c r="E684" s="39" t="s">
        <v>432</v>
      </c>
      <c r="F684" s="25">
        <v>105.96499999999999</v>
      </c>
      <c r="G684" s="25">
        <v>105.56835560123314</v>
      </c>
      <c r="H684" s="25">
        <v>105.965</v>
      </c>
      <c r="I684" s="14"/>
      <c r="J684" s="28" t="str">
        <f t="shared" ref="J684:J714" si="163">IF(E684=$J$7," ",F684)</f>
        <v xml:space="preserve"> </v>
      </c>
      <c r="K684" s="30"/>
      <c r="L684" s="36"/>
      <c r="M684" s="27"/>
      <c r="N684" s="30"/>
      <c r="O684" s="30"/>
      <c r="Q684" s="15"/>
      <c r="R684" s="15"/>
    </row>
    <row r="685" spans="2:18" x14ac:dyDescent="0.25">
      <c r="B685" s="98"/>
      <c r="C685" s="112"/>
      <c r="D685" s="119"/>
      <c r="E685" s="27" t="s">
        <v>992</v>
      </c>
      <c r="F685" s="29">
        <v>94.269999999999982</v>
      </c>
      <c r="G685" s="29">
        <v>94.27</v>
      </c>
      <c r="H685" s="29">
        <v>94.27</v>
      </c>
      <c r="I685" s="14"/>
      <c r="J685" s="28">
        <f t="shared" si="163"/>
        <v>94.269999999999982</v>
      </c>
      <c r="K685" s="30">
        <f>J685*1.05</f>
        <v>98.983499999999978</v>
      </c>
      <c r="L685" s="36"/>
      <c r="M685" s="27" t="s">
        <v>990</v>
      </c>
      <c r="N685" s="30">
        <f t="shared" ref="N685" si="164">J686</f>
        <v>117.66</v>
      </c>
      <c r="O685" s="30">
        <f t="shared" ref="O685" si="165">K686</f>
        <v>123.54300000000001</v>
      </c>
      <c r="Q685" s="94" t="s">
        <v>1259</v>
      </c>
      <c r="R685" s="92">
        <v>45994</v>
      </c>
    </row>
    <row r="686" spans="2:18" x14ac:dyDescent="0.25">
      <c r="B686" s="98"/>
      <c r="C686" s="112"/>
      <c r="D686" s="119"/>
      <c r="E686" s="27" t="s">
        <v>993</v>
      </c>
      <c r="F686" s="29">
        <v>117.66</v>
      </c>
      <c r="G686" s="29">
        <v>117.66</v>
      </c>
      <c r="H686" s="29">
        <v>117.66000000000001</v>
      </c>
      <c r="I686" s="14"/>
      <c r="J686" s="28">
        <f t="shared" si="163"/>
        <v>117.66</v>
      </c>
      <c r="K686" s="30">
        <f>J686*1.05</f>
        <v>123.54300000000001</v>
      </c>
      <c r="L686" s="36"/>
      <c r="M686" s="27" t="s">
        <v>991</v>
      </c>
      <c r="N686" s="30">
        <v>131.6</v>
      </c>
      <c r="O686" s="30">
        <f>N686*1.05</f>
        <v>138.18</v>
      </c>
      <c r="Q686" s="93"/>
      <c r="R686" s="93"/>
    </row>
    <row r="687" spans="2:18" x14ac:dyDescent="0.25">
      <c r="B687" s="97" t="s">
        <v>600</v>
      </c>
      <c r="C687" s="112" t="s">
        <v>163</v>
      </c>
      <c r="D687" s="119" t="s">
        <v>435</v>
      </c>
      <c r="E687" s="39" t="s">
        <v>432</v>
      </c>
      <c r="F687" s="25">
        <v>105.965</v>
      </c>
      <c r="G687" s="25">
        <v>105.96499999999999</v>
      </c>
      <c r="H687" s="25">
        <v>0</v>
      </c>
      <c r="I687" s="14"/>
      <c r="J687" s="28" t="str">
        <f t="shared" si="163"/>
        <v xml:space="preserve"> </v>
      </c>
      <c r="K687" s="30"/>
      <c r="L687" s="36"/>
      <c r="M687" s="27"/>
      <c r="N687" s="30"/>
      <c r="O687" s="30"/>
      <c r="Q687" s="15"/>
      <c r="R687" s="15"/>
    </row>
    <row r="688" spans="2:18" x14ac:dyDescent="0.25">
      <c r="B688" s="98"/>
      <c r="C688" s="112"/>
      <c r="D688" s="119"/>
      <c r="E688" s="27" t="s">
        <v>992</v>
      </c>
      <c r="F688" s="29">
        <v>94.27</v>
      </c>
      <c r="G688" s="29">
        <v>94.27</v>
      </c>
      <c r="H688" s="29">
        <v>0</v>
      </c>
      <c r="I688" s="14"/>
      <c r="J688" s="28">
        <f t="shared" si="163"/>
        <v>94.27</v>
      </c>
      <c r="K688" s="30">
        <f t="shared" ref="K688:K689" si="166">J688*1.05</f>
        <v>98.983500000000006</v>
      </c>
      <c r="L688" s="36"/>
      <c r="M688" s="27" t="s">
        <v>990</v>
      </c>
      <c r="N688" s="30">
        <f t="shared" ref="N688" si="167">J689</f>
        <v>117.66</v>
      </c>
      <c r="O688" s="30">
        <f t="shared" ref="O688" si="168">K689</f>
        <v>123.54300000000001</v>
      </c>
      <c r="Q688" s="94" t="s">
        <v>1259</v>
      </c>
      <c r="R688" s="92">
        <v>45994</v>
      </c>
    </row>
    <row r="689" spans="2:18" x14ac:dyDescent="0.25">
      <c r="B689" s="98"/>
      <c r="C689" s="112"/>
      <c r="D689" s="119"/>
      <c r="E689" s="27" t="s">
        <v>993</v>
      </c>
      <c r="F689" s="29">
        <v>117.66</v>
      </c>
      <c r="G689" s="29">
        <v>117.66</v>
      </c>
      <c r="H689" s="29">
        <v>0</v>
      </c>
      <c r="I689" s="14"/>
      <c r="J689" s="28">
        <f t="shared" si="163"/>
        <v>117.66</v>
      </c>
      <c r="K689" s="30">
        <f t="shared" si="166"/>
        <v>123.54300000000001</v>
      </c>
      <c r="L689" s="36"/>
      <c r="M689" s="27" t="s">
        <v>991</v>
      </c>
      <c r="N689" s="30">
        <v>131.6</v>
      </c>
      <c r="O689" s="30">
        <f>N689*1.05</f>
        <v>138.18</v>
      </c>
      <c r="Q689" s="93"/>
      <c r="R689" s="93"/>
    </row>
    <row r="690" spans="2:18" x14ac:dyDescent="0.25">
      <c r="B690" s="97" t="s">
        <v>601</v>
      </c>
      <c r="C690" s="112" t="s">
        <v>164</v>
      </c>
      <c r="D690" s="119" t="s">
        <v>435</v>
      </c>
      <c r="E690" s="39" t="s">
        <v>432</v>
      </c>
      <c r="F690" s="25">
        <v>105.96499999999999</v>
      </c>
      <c r="G690" s="25">
        <v>105.965</v>
      </c>
      <c r="H690" s="25">
        <v>105.965</v>
      </c>
      <c r="I690" s="14"/>
      <c r="J690" s="28" t="str">
        <f t="shared" si="163"/>
        <v xml:space="preserve"> </v>
      </c>
      <c r="K690" s="30"/>
      <c r="L690" s="36"/>
      <c r="M690" s="27"/>
      <c r="N690" s="30"/>
      <c r="O690" s="30"/>
      <c r="Q690" s="15"/>
      <c r="R690" s="15"/>
    </row>
    <row r="691" spans="2:18" x14ac:dyDescent="0.25">
      <c r="B691" s="98"/>
      <c r="C691" s="112"/>
      <c r="D691" s="119"/>
      <c r="E691" s="27" t="s">
        <v>992</v>
      </c>
      <c r="F691" s="29">
        <v>94.27</v>
      </c>
      <c r="G691" s="29">
        <v>94.27</v>
      </c>
      <c r="H691" s="29">
        <v>94.27</v>
      </c>
      <c r="I691" s="14"/>
      <c r="J691" s="28">
        <f t="shared" si="163"/>
        <v>94.27</v>
      </c>
      <c r="K691" s="30">
        <f t="shared" ref="K691:K692" si="169">J691*1.05</f>
        <v>98.983500000000006</v>
      </c>
      <c r="L691" s="36"/>
      <c r="M691" s="27" t="s">
        <v>990</v>
      </c>
      <c r="N691" s="30">
        <f t="shared" ref="N691" si="170">J692</f>
        <v>117.66</v>
      </c>
      <c r="O691" s="30">
        <f t="shared" ref="O691" si="171">K692</f>
        <v>123.54300000000001</v>
      </c>
      <c r="Q691" s="94" t="s">
        <v>1259</v>
      </c>
      <c r="R691" s="92">
        <v>45994</v>
      </c>
    </row>
    <row r="692" spans="2:18" x14ac:dyDescent="0.25">
      <c r="B692" s="98"/>
      <c r="C692" s="112"/>
      <c r="D692" s="119"/>
      <c r="E692" s="27" t="s">
        <v>993</v>
      </c>
      <c r="F692" s="29">
        <v>117.66</v>
      </c>
      <c r="G692" s="29">
        <v>117.66</v>
      </c>
      <c r="H692" s="29">
        <v>117.66000000000001</v>
      </c>
      <c r="I692" s="14"/>
      <c r="J692" s="28">
        <f t="shared" si="163"/>
        <v>117.66</v>
      </c>
      <c r="K692" s="30">
        <f t="shared" si="169"/>
        <v>123.54300000000001</v>
      </c>
      <c r="L692" s="36"/>
      <c r="M692" s="27" t="s">
        <v>991</v>
      </c>
      <c r="N692" s="30">
        <v>131.6</v>
      </c>
      <c r="O692" s="30">
        <f>N692*1.05</f>
        <v>138.18</v>
      </c>
      <c r="Q692" s="93"/>
      <c r="R692" s="93"/>
    </row>
    <row r="693" spans="2:18" x14ac:dyDescent="0.25">
      <c r="B693" s="97" t="s">
        <v>602</v>
      </c>
      <c r="C693" s="112" t="s">
        <v>165</v>
      </c>
      <c r="D693" s="119" t="s">
        <v>435</v>
      </c>
      <c r="E693" s="39" t="s">
        <v>432</v>
      </c>
      <c r="F693" s="25">
        <v>105.96499999999999</v>
      </c>
      <c r="G693" s="25">
        <v>105.96499999999999</v>
      </c>
      <c r="H693" s="25">
        <v>0</v>
      </c>
      <c r="I693" s="14"/>
      <c r="J693" s="28" t="str">
        <f t="shared" si="163"/>
        <v xml:space="preserve"> </v>
      </c>
      <c r="K693" s="30"/>
      <c r="L693" s="36"/>
      <c r="M693" s="27"/>
      <c r="N693" s="30"/>
      <c r="O693" s="30"/>
      <c r="Q693" s="15"/>
      <c r="R693" s="15"/>
    </row>
    <row r="694" spans="2:18" x14ac:dyDescent="0.25">
      <c r="B694" s="98"/>
      <c r="C694" s="112"/>
      <c r="D694" s="119"/>
      <c r="E694" s="27" t="s">
        <v>992</v>
      </c>
      <c r="F694" s="29">
        <v>94.27</v>
      </c>
      <c r="G694" s="29">
        <v>94.27</v>
      </c>
      <c r="H694" s="29">
        <v>0</v>
      </c>
      <c r="I694" s="14"/>
      <c r="J694" s="28">
        <f t="shared" si="163"/>
        <v>94.27</v>
      </c>
      <c r="K694" s="30">
        <f t="shared" ref="K694:K695" si="172">J694*1.05</f>
        <v>98.983500000000006</v>
      </c>
      <c r="L694" s="36"/>
      <c r="M694" s="27" t="s">
        <v>990</v>
      </c>
      <c r="N694" s="30">
        <f t="shared" ref="N694" si="173">J695</f>
        <v>117.66</v>
      </c>
      <c r="O694" s="30">
        <f t="shared" ref="O694" si="174">K695</f>
        <v>123.54300000000001</v>
      </c>
      <c r="Q694" s="94" t="s">
        <v>1259</v>
      </c>
      <c r="R694" s="92">
        <v>45994</v>
      </c>
    </row>
    <row r="695" spans="2:18" x14ac:dyDescent="0.25">
      <c r="B695" s="98"/>
      <c r="C695" s="112"/>
      <c r="D695" s="119"/>
      <c r="E695" s="27" t="s">
        <v>993</v>
      </c>
      <c r="F695" s="29">
        <v>117.66</v>
      </c>
      <c r="G695" s="29">
        <v>117.66</v>
      </c>
      <c r="H695" s="29">
        <v>0</v>
      </c>
      <c r="I695" s="14"/>
      <c r="J695" s="28">
        <f t="shared" si="163"/>
        <v>117.66</v>
      </c>
      <c r="K695" s="30">
        <f t="shared" si="172"/>
        <v>123.54300000000001</v>
      </c>
      <c r="L695" s="36"/>
      <c r="M695" s="27" t="s">
        <v>991</v>
      </c>
      <c r="N695" s="30">
        <v>131.6</v>
      </c>
      <c r="O695" s="30">
        <f>N695*1.05</f>
        <v>138.18</v>
      </c>
      <c r="Q695" s="93"/>
      <c r="R695" s="93"/>
    </row>
    <row r="696" spans="2:18" x14ac:dyDescent="0.25">
      <c r="B696" s="97" t="s">
        <v>603</v>
      </c>
      <c r="C696" s="112" t="s">
        <v>166</v>
      </c>
      <c r="D696" s="119" t="s">
        <v>435</v>
      </c>
      <c r="E696" s="39" t="s">
        <v>432</v>
      </c>
      <c r="F696" s="25">
        <v>105.965</v>
      </c>
      <c r="G696" s="25">
        <v>105.965</v>
      </c>
      <c r="H696" s="25">
        <v>0</v>
      </c>
      <c r="I696" s="14"/>
      <c r="J696" s="28" t="str">
        <f t="shared" si="163"/>
        <v xml:space="preserve"> </v>
      </c>
      <c r="K696" s="30"/>
      <c r="L696" s="36"/>
      <c r="M696" s="27"/>
      <c r="N696" s="30"/>
      <c r="O696" s="30"/>
      <c r="Q696" s="15"/>
      <c r="R696" s="15"/>
    </row>
    <row r="697" spans="2:18" x14ac:dyDescent="0.25">
      <c r="B697" s="98"/>
      <c r="C697" s="112"/>
      <c r="D697" s="119"/>
      <c r="E697" s="27" t="s">
        <v>992</v>
      </c>
      <c r="F697" s="29">
        <v>94.269999999999982</v>
      </c>
      <c r="G697" s="29">
        <v>94.27</v>
      </c>
      <c r="H697" s="29">
        <v>0</v>
      </c>
      <c r="I697" s="14"/>
      <c r="J697" s="28">
        <f t="shared" si="163"/>
        <v>94.269999999999982</v>
      </c>
      <c r="K697" s="30">
        <f t="shared" ref="K697:K698" si="175">J697*1.05</f>
        <v>98.983499999999978</v>
      </c>
      <c r="L697" s="36"/>
      <c r="M697" s="27" t="s">
        <v>990</v>
      </c>
      <c r="N697" s="30">
        <f t="shared" ref="N697" si="176">J698</f>
        <v>117.66000000000001</v>
      </c>
      <c r="O697" s="30">
        <f t="shared" ref="O697" si="177">K698</f>
        <v>123.54300000000002</v>
      </c>
      <c r="Q697" s="94" t="s">
        <v>1259</v>
      </c>
      <c r="R697" s="92">
        <v>45994</v>
      </c>
    </row>
    <row r="698" spans="2:18" x14ac:dyDescent="0.25">
      <c r="B698" s="98"/>
      <c r="C698" s="112"/>
      <c r="D698" s="119"/>
      <c r="E698" s="27" t="s">
        <v>993</v>
      </c>
      <c r="F698" s="29">
        <v>117.66000000000001</v>
      </c>
      <c r="G698" s="29">
        <v>117.66</v>
      </c>
      <c r="H698" s="29">
        <v>0</v>
      </c>
      <c r="I698" s="14"/>
      <c r="J698" s="28">
        <f t="shared" si="163"/>
        <v>117.66000000000001</v>
      </c>
      <c r="K698" s="30">
        <f t="shared" si="175"/>
        <v>123.54300000000002</v>
      </c>
      <c r="L698" s="36"/>
      <c r="M698" s="27" t="s">
        <v>991</v>
      </c>
      <c r="N698" s="30">
        <v>131.6</v>
      </c>
      <c r="O698" s="30">
        <f>N698*1.05</f>
        <v>138.18</v>
      </c>
      <c r="Q698" s="93"/>
      <c r="R698" s="93"/>
    </row>
    <row r="699" spans="2:18" x14ac:dyDescent="0.25">
      <c r="B699" s="97" t="s">
        <v>604</v>
      </c>
      <c r="C699" s="112" t="s">
        <v>167</v>
      </c>
      <c r="D699" s="119" t="s">
        <v>435</v>
      </c>
      <c r="E699" s="39" t="s">
        <v>432</v>
      </c>
      <c r="F699" s="25">
        <v>105.96499999999999</v>
      </c>
      <c r="G699" s="25">
        <v>105.96499999999999</v>
      </c>
      <c r="H699" s="25">
        <v>0</v>
      </c>
      <c r="I699" s="14"/>
      <c r="J699" s="28" t="str">
        <f t="shared" si="163"/>
        <v xml:space="preserve"> </v>
      </c>
      <c r="K699" s="30"/>
      <c r="L699" s="36"/>
      <c r="M699" s="27"/>
      <c r="N699" s="30"/>
      <c r="O699" s="30"/>
      <c r="Q699" s="15"/>
      <c r="R699" s="15"/>
    </row>
    <row r="700" spans="2:18" x14ac:dyDescent="0.25">
      <c r="B700" s="98"/>
      <c r="C700" s="112"/>
      <c r="D700" s="119"/>
      <c r="E700" s="27" t="s">
        <v>992</v>
      </c>
      <c r="F700" s="29">
        <v>94.27</v>
      </c>
      <c r="G700" s="29">
        <v>94.27</v>
      </c>
      <c r="H700" s="29">
        <v>0</v>
      </c>
      <c r="I700" s="14"/>
      <c r="J700" s="28">
        <f t="shared" si="163"/>
        <v>94.27</v>
      </c>
      <c r="K700" s="30">
        <f t="shared" ref="K700:K701" si="178">J700*1.05</f>
        <v>98.983500000000006</v>
      </c>
      <c r="L700" s="36"/>
      <c r="M700" s="27" t="s">
        <v>990</v>
      </c>
      <c r="N700" s="30">
        <f t="shared" ref="N700" si="179">J701</f>
        <v>117.66</v>
      </c>
      <c r="O700" s="30">
        <f t="shared" ref="O700" si="180">K701</f>
        <v>123.54300000000001</v>
      </c>
      <c r="Q700" s="94" t="s">
        <v>1259</v>
      </c>
      <c r="R700" s="92">
        <v>45994</v>
      </c>
    </row>
    <row r="701" spans="2:18" x14ac:dyDescent="0.25">
      <c r="B701" s="98"/>
      <c r="C701" s="112"/>
      <c r="D701" s="119"/>
      <c r="E701" s="27" t="s">
        <v>993</v>
      </c>
      <c r="F701" s="29">
        <v>117.66</v>
      </c>
      <c r="G701" s="29">
        <v>117.66</v>
      </c>
      <c r="H701" s="29">
        <v>0</v>
      </c>
      <c r="I701" s="14"/>
      <c r="J701" s="28">
        <f t="shared" si="163"/>
        <v>117.66</v>
      </c>
      <c r="K701" s="30">
        <f t="shared" si="178"/>
        <v>123.54300000000001</v>
      </c>
      <c r="L701" s="36"/>
      <c r="M701" s="27" t="s">
        <v>991</v>
      </c>
      <c r="N701" s="30">
        <v>131.6</v>
      </c>
      <c r="O701" s="30">
        <f>N701*1.05</f>
        <v>138.18</v>
      </c>
      <c r="Q701" s="93"/>
      <c r="R701" s="93"/>
    </row>
    <row r="702" spans="2:18" x14ac:dyDescent="0.25">
      <c r="B702" s="97" t="s">
        <v>605</v>
      </c>
      <c r="C702" s="112" t="s">
        <v>168</v>
      </c>
      <c r="D702" s="119" t="s">
        <v>435</v>
      </c>
      <c r="E702" s="39" t="s">
        <v>432</v>
      </c>
      <c r="F702" s="25">
        <v>105.96499999999999</v>
      </c>
      <c r="G702" s="25">
        <v>105.96499999999999</v>
      </c>
      <c r="H702" s="25">
        <v>105.96499999999999</v>
      </c>
      <c r="I702" s="14"/>
      <c r="J702" s="28" t="str">
        <f t="shared" si="163"/>
        <v xml:space="preserve"> </v>
      </c>
      <c r="K702" s="30"/>
      <c r="L702" s="36"/>
      <c r="M702" s="27"/>
      <c r="N702" s="30"/>
      <c r="O702" s="30"/>
      <c r="Q702" s="15"/>
      <c r="R702" s="15"/>
    </row>
    <row r="703" spans="2:18" x14ac:dyDescent="0.25">
      <c r="B703" s="98"/>
      <c r="C703" s="112"/>
      <c r="D703" s="119"/>
      <c r="E703" s="27" t="s">
        <v>992</v>
      </c>
      <c r="F703" s="29">
        <v>94.27000000000001</v>
      </c>
      <c r="G703" s="29">
        <v>94.27</v>
      </c>
      <c r="H703" s="29">
        <v>94.27</v>
      </c>
      <c r="I703" s="14"/>
      <c r="J703" s="28">
        <f t="shared" si="163"/>
        <v>94.27000000000001</v>
      </c>
      <c r="K703" s="30">
        <f t="shared" ref="K703:K704" si="181">J703*1.05</f>
        <v>98.983500000000021</v>
      </c>
      <c r="L703" s="36"/>
      <c r="M703" s="27" t="s">
        <v>990</v>
      </c>
      <c r="N703" s="30">
        <f t="shared" ref="N703" si="182">J704</f>
        <v>117.66</v>
      </c>
      <c r="O703" s="30">
        <f t="shared" ref="O703" si="183">K704</f>
        <v>123.54300000000001</v>
      </c>
      <c r="Q703" s="94" t="s">
        <v>1259</v>
      </c>
      <c r="R703" s="92">
        <v>45994</v>
      </c>
    </row>
    <row r="704" spans="2:18" x14ac:dyDescent="0.25">
      <c r="B704" s="98"/>
      <c r="C704" s="112"/>
      <c r="D704" s="119"/>
      <c r="E704" s="27" t="s">
        <v>993</v>
      </c>
      <c r="F704" s="29">
        <v>117.66</v>
      </c>
      <c r="G704" s="29">
        <v>117.66</v>
      </c>
      <c r="H704" s="29">
        <v>117.66</v>
      </c>
      <c r="I704" s="14"/>
      <c r="J704" s="28">
        <f t="shared" si="163"/>
        <v>117.66</v>
      </c>
      <c r="K704" s="30">
        <f t="shared" si="181"/>
        <v>123.54300000000001</v>
      </c>
      <c r="L704" s="36"/>
      <c r="M704" s="27" t="s">
        <v>991</v>
      </c>
      <c r="N704" s="30">
        <v>131.6</v>
      </c>
      <c r="O704" s="30">
        <f>N704*1.05</f>
        <v>138.18</v>
      </c>
      <c r="Q704" s="93"/>
      <c r="R704" s="93"/>
    </row>
    <row r="705" spans="2:18" x14ac:dyDescent="0.25">
      <c r="B705" s="97" t="s">
        <v>606</v>
      </c>
      <c r="C705" s="112" t="s">
        <v>169</v>
      </c>
      <c r="D705" s="119" t="s">
        <v>435</v>
      </c>
      <c r="E705" s="39" t="s">
        <v>432</v>
      </c>
      <c r="F705" s="25">
        <v>152.39499999999998</v>
      </c>
      <c r="G705" s="25">
        <v>152.39499999999998</v>
      </c>
      <c r="H705" s="25">
        <v>152.39499999999998</v>
      </c>
      <c r="I705" s="14"/>
      <c r="J705" s="28" t="str">
        <f t="shared" si="163"/>
        <v xml:space="preserve"> </v>
      </c>
      <c r="K705" s="30"/>
      <c r="L705" s="36"/>
      <c r="M705" s="27"/>
      <c r="N705" s="30"/>
      <c r="O705" s="30"/>
      <c r="Q705" s="15"/>
      <c r="R705" s="15"/>
    </row>
    <row r="706" spans="2:18" x14ac:dyDescent="0.25">
      <c r="B706" s="98"/>
      <c r="C706" s="112"/>
      <c r="D706" s="119"/>
      <c r="E706" s="27" t="s">
        <v>992</v>
      </c>
      <c r="F706" s="29">
        <v>145.41999999999999</v>
      </c>
      <c r="G706" s="29">
        <v>145.41999999999999</v>
      </c>
      <c r="H706" s="29">
        <v>145.41999999999999</v>
      </c>
      <c r="I706" s="14"/>
      <c r="J706" s="28">
        <f t="shared" si="163"/>
        <v>145.41999999999999</v>
      </c>
      <c r="K706" s="30">
        <f t="shared" ref="K706:K707" si="184">J706*1.05</f>
        <v>152.691</v>
      </c>
      <c r="L706" s="36"/>
      <c r="M706" s="27" t="s">
        <v>990</v>
      </c>
      <c r="N706" s="30">
        <v>147.75</v>
      </c>
      <c r="O706" s="30">
        <f>N706*1.05</f>
        <v>155.13750000000002</v>
      </c>
      <c r="Q706" s="94" t="s">
        <v>1259</v>
      </c>
      <c r="R706" s="92">
        <v>45994</v>
      </c>
    </row>
    <row r="707" spans="2:18" x14ac:dyDescent="0.25">
      <c r="B707" s="98"/>
      <c r="C707" s="112"/>
      <c r="D707" s="119"/>
      <c r="E707" s="27" t="s">
        <v>993</v>
      </c>
      <c r="F707" s="29">
        <v>159.37</v>
      </c>
      <c r="G707" s="29">
        <v>159.37</v>
      </c>
      <c r="H707" s="29">
        <v>159.37</v>
      </c>
      <c r="I707" s="14"/>
      <c r="J707" s="28">
        <f t="shared" si="163"/>
        <v>159.37</v>
      </c>
      <c r="K707" s="30">
        <f t="shared" si="184"/>
        <v>167.33850000000001</v>
      </c>
      <c r="L707" s="36"/>
      <c r="M707" s="27" t="s">
        <v>991</v>
      </c>
      <c r="N707" s="30">
        <v>147.75</v>
      </c>
      <c r="O707" s="30">
        <f>N707*1.05</f>
        <v>155.13750000000002</v>
      </c>
      <c r="Q707" s="93"/>
      <c r="R707" s="93"/>
    </row>
    <row r="708" spans="2:18" x14ac:dyDescent="0.25">
      <c r="B708" s="97" t="s">
        <v>607</v>
      </c>
      <c r="C708" s="112" t="s">
        <v>170</v>
      </c>
      <c r="D708" s="119" t="s">
        <v>435</v>
      </c>
      <c r="E708" s="39" t="s">
        <v>432</v>
      </c>
      <c r="F708" s="25">
        <v>171.05</v>
      </c>
      <c r="G708" s="25">
        <v>171.05</v>
      </c>
      <c r="H708" s="25">
        <v>171.05</v>
      </c>
      <c r="I708" s="14"/>
      <c r="J708" s="28" t="str">
        <f t="shared" si="163"/>
        <v xml:space="preserve"> </v>
      </c>
      <c r="K708" s="30"/>
      <c r="L708" s="36"/>
      <c r="M708" s="27"/>
      <c r="N708" s="30"/>
      <c r="O708" s="30"/>
      <c r="Q708" s="15"/>
      <c r="R708" s="15"/>
    </row>
    <row r="709" spans="2:18" x14ac:dyDescent="0.25">
      <c r="B709" s="98"/>
      <c r="C709" s="112"/>
      <c r="D709" s="119"/>
      <c r="E709" s="27" t="s">
        <v>992</v>
      </c>
      <c r="F709" s="29">
        <v>171.05</v>
      </c>
      <c r="G709" s="29">
        <v>171.05</v>
      </c>
      <c r="H709" s="29">
        <v>171.05</v>
      </c>
      <c r="I709" s="14"/>
      <c r="J709" s="28">
        <f t="shared" si="163"/>
        <v>171.05</v>
      </c>
      <c r="K709" s="30">
        <f t="shared" ref="K709:K710" si="185">J709*1.05</f>
        <v>179.60250000000002</v>
      </c>
      <c r="L709" s="36"/>
      <c r="M709" s="27" t="s">
        <v>990</v>
      </c>
      <c r="N709" s="30">
        <f t="shared" ref="N709" si="186">J710</f>
        <v>171.05</v>
      </c>
      <c r="O709" s="30">
        <f>N709*1.05</f>
        <v>179.60250000000002</v>
      </c>
      <c r="Q709" s="94" t="s">
        <v>1259</v>
      </c>
      <c r="R709" s="92">
        <v>45994</v>
      </c>
    </row>
    <row r="710" spans="2:18" x14ac:dyDescent="0.25">
      <c r="B710" s="98"/>
      <c r="C710" s="112"/>
      <c r="D710" s="119"/>
      <c r="E710" s="27" t="s">
        <v>993</v>
      </c>
      <c r="F710" s="29">
        <v>171.05</v>
      </c>
      <c r="G710" s="29">
        <v>171.05</v>
      </c>
      <c r="H710" s="29">
        <v>171.05</v>
      </c>
      <c r="I710" s="14"/>
      <c r="J710" s="28">
        <f t="shared" si="163"/>
        <v>171.05</v>
      </c>
      <c r="K710" s="30">
        <f t="shared" si="185"/>
        <v>179.60250000000002</v>
      </c>
      <c r="L710" s="36"/>
      <c r="M710" s="27" t="s">
        <v>991</v>
      </c>
      <c r="N710" s="30">
        <v>188.92</v>
      </c>
      <c r="O710" s="30">
        <f>N710*1.05</f>
        <v>198.36599999999999</v>
      </c>
      <c r="Q710" s="93"/>
      <c r="R710" s="93"/>
    </row>
    <row r="711" spans="2:18" x14ac:dyDescent="0.25">
      <c r="B711" s="97" t="s">
        <v>608</v>
      </c>
      <c r="C711" s="112" t="s">
        <v>171</v>
      </c>
      <c r="D711" s="119" t="s">
        <v>435</v>
      </c>
      <c r="E711" s="39" t="s">
        <v>432</v>
      </c>
      <c r="F711" s="25">
        <v>171.05</v>
      </c>
      <c r="G711" s="25">
        <v>171.05</v>
      </c>
      <c r="H711" s="25">
        <v>171.05</v>
      </c>
      <c r="I711" s="14"/>
      <c r="J711" s="28" t="str">
        <f t="shared" si="163"/>
        <v xml:space="preserve"> </v>
      </c>
      <c r="K711" s="30"/>
      <c r="L711" s="36"/>
      <c r="M711" s="27"/>
      <c r="N711" s="30"/>
      <c r="O711" s="30"/>
      <c r="Q711" s="15"/>
      <c r="R711" s="15"/>
    </row>
    <row r="712" spans="2:18" x14ac:dyDescent="0.25">
      <c r="B712" s="98"/>
      <c r="C712" s="112"/>
      <c r="D712" s="119"/>
      <c r="E712" s="27" t="s">
        <v>992</v>
      </c>
      <c r="F712" s="29">
        <v>171.05</v>
      </c>
      <c r="G712" s="29">
        <v>171.05</v>
      </c>
      <c r="H712" s="29">
        <v>171.05</v>
      </c>
      <c r="I712" s="14"/>
      <c r="J712" s="28">
        <f t="shared" si="163"/>
        <v>171.05</v>
      </c>
      <c r="K712" s="30">
        <f t="shared" ref="K712:K713" si="187">J712*1.05</f>
        <v>179.60250000000002</v>
      </c>
      <c r="L712" s="36"/>
      <c r="M712" s="27" t="s">
        <v>990</v>
      </c>
      <c r="N712" s="30">
        <f t="shared" ref="N712" si="188">J713</f>
        <v>171.05</v>
      </c>
      <c r="O712" s="30">
        <f t="shared" ref="O712" si="189">K713</f>
        <v>179.60250000000002</v>
      </c>
      <c r="Q712" s="94" t="s">
        <v>1259</v>
      </c>
      <c r="R712" s="92">
        <v>45994</v>
      </c>
    </row>
    <row r="713" spans="2:18" x14ac:dyDescent="0.25">
      <c r="B713" s="98"/>
      <c r="C713" s="112"/>
      <c r="D713" s="119"/>
      <c r="E713" s="27" t="s">
        <v>993</v>
      </c>
      <c r="F713" s="29">
        <v>171.05</v>
      </c>
      <c r="G713" s="29">
        <v>171.05</v>
      </c>
      <c r="H713" s="29">
        <v>171.05</v>
      </c>
      <c r="I713" s="14"/>
      <c r="J713" s="28">
        <f t="shared" si="163"/>
        <v>171.05</v>
      </c>
      <c r="K713" s="30">
        <f t="shared" si="187"/>
        <v>179.60250000000002</v>
      </c>
      <c r="L713" s="36"/>
      <c r="M713" s="27" t="s">
        <v>991</v>
      </c>
      <c r="N713" s="30">
        <v>188.92</v>
      </c>
      <c r="O713" s="30">
        <f>N713*1.05</f>
        <v>198.36599999999999</v>
      </c>
      <c r="Q713" s="93"/>
      <c r="R713" s="93"/>
    </row>
    <row r="714" spans="2:18" x14ac:dyDescent="0.25">
      <c r="B714" s="99">
        <v>70</v>
      </c>
      <c r="C714" s="113" t="s">
        <v>172</v>
      </c>
      <c r="D714" s="24"/>
      <c r="E714" s="34" t="s">
        <v>432</v>
      </c>
      <c r="F714" s="25">
        <v>40.03</v>
      </c>
      <c r="G714" s="25">
        <v>40.03</v>
      </c>
      <c r="H714" s="25">
        <v>40.029999999999994</v>
      </c>
      <c r="I714" s="14"/>
      <c r="J714" s="28" t="str">
        <f t="shared" si="163"/>
        <v xml:space="preserve"> </v>
      </c>
      <c r="K714" s="30"/>
      <c r="L714" s="36"/>
      <c r="M714" s="34" t="s">
        <v>432</v>
      </c>
      <c r="N714" s="30"/>
      <c r="O714" s="30"/>
      <c r="Q714" s="15"/>
      <c r="R714" s="15"/>
    </row>
    <row r="715" spans="2:18" x14ac:dyDescent="0.25">
      <c r="B715" s="99"/>
      <c r="C715" s="113"/>
      <c r="D715" s="24"/>
      <c r="E715" s="34" t="s">
        <v>992</v>
      </c>
      <c r="F715" s="25">
        <v>38.04</v>
      </c>
      <c r="G715" s="25">
        <v>38.04</v>
      </c>
      <c r="H715" s="25">
        <v>38.04</v>
      </c>
      <c r="I715" s="14"/>
      <c r="J715" s="28"/>
      <c r="K715" s="30"/>
      <c r="L715" s="36"/>
      <c r="M715" s="34" t="s">
        <v>433</v>
      </c>
      <c r="N715" s="30"/>
      <c r="O715" s="30"/>
      <c r="Q715" s="15"/>
      <c r="R715" s="15"/>
    </row>
    <row r="716" spans="2:18" x14ac:dyDescent="0.25">
      <c r="B716" s="99"/>
      <c r="C716" s="113"/>
      <c r="D716" s="24"/>
      <c r="E716" s="34" t="s">
        <v>993</v>
      </c>
      <c r="F716" s="25">
        <v>42.02</v>
      </c>
      <c r="G716" s="25">
        <v>42.02</v>
      </c>
      <c r="H716" s="25">
        <v>42.02</v>
      </c>
      <c r="I716" s="14"/>
      <c r="J716" s="28"/>
      <c r="K716" s="30"/>
      <c r="L716" s="36"/>
      <c r="M716" s="34" t="s">
        <v>434</v>
      </c>
      <c r="N716" s="30"/>
      <c r="O716" s="30"/>
      <c r="Q716" s="15"/>
      <c r="R716" s="15"/>
    </row>
    <row r="717" spans="2:18" x14ac:dyDescent="0.25">
      <c r="B717" s="97" t="s">
        <v>609</v>
      </c>
      <c r="C717" s="112" t="s">
        <v>173</v>
      </c>
      <c r="D717" s="119" t="s">
        <v>435</v>
      </c>
      <c r="E717" s="39" t="s">
        <v>432</v>
      </c>
      <c r="F717" s="25">
        <v>40.03</v>
      </c>
      <c r="G717" s="25">
        <v>40.03</v>
      </c>
      <c r="H717" s="25">
        <v>40.029999999999994</v>
      </c>
      <c r="I717" s="14"/>
      <c r="J717" s="28" t="str">
        <f>IF(E717=$J$7," ",F717)</f>
        <v xml:space="preserve"> </v>
      </c>
      <c r="K717" s="30"/>
      <c r="L717" s="36"/>
      <c r="M717" s="27"/>
      <c r="N717" s="30"/>
      <c r="O717" s="30"/>
      <c r="Q717" s="15"/>
      <c r="R717" s="15"/>
    </row>
    <row r="718" spans="2:18" x14ac:dyDescent="0.25">
      <c r="B718" s="98"/>
      <c r="C718" s="112"/>
      <c r="D718" s="119"/>
      <c r="E718" s="27" t="s">
        <v>992</v>
      </c>
      <c r="F718" s="29">
        <v>38.04</v>
      </c>
      <c r="G718" s="29">
        <v>38.04</v>
      </c>
      <c r="H718" s="29">
        <v>38.04</v>
      </c>
      <c r="I718" s="14"/>
      <c r="J718" s="28">
        <f>IF(E718=$J$7," ",F718)</f>
        <v>38.04</v>
      </c>
      <c r="K718" s="30">
        <v>38.04</v>
      </c>
      <c r="L718" s="36"/>
      <c r="M718" s="27" t="s">
        <v>990</v>
      </c>
      <c r="N718" s="30">
        <f t="shared" ref="N718" si="190">J719</f>
        <v>42.02</v>
      </c>
      <c r="O718" s="30">
        <f t="shared" ref="O718" si="191">K719</f>
        <v>42.02</v>
      </c>
      <c r="Q718" s="94" t="s">
        <v>1260</v>
      </c>
      <c r="R718" s="86">
        <v>45568</v>
      </c>
    </row>
    <row r="719" spans="2:18" x14ac:dyDescent="0.25">
      <c r="B719" s="98"/>
      <c r="C719" s="112"/>
      <c r="D719" s="119"/>
      <c r="E719" s="27" t="s">
        <v>993</v>
      </c>
      <c r="F719" s="29">
        <v>42.02</v>
      </c>
      <c r="G719" s="29">
        <v>42.02</v>
      </c>
      <c r="H719" s="29">
        <v>42.02</v>
      </c>
      <c r="I719" s="14"/>
      <c r="J719" s="28">
        <f>IF(E719=$J$7," ",F719)</f>
        <v>42.02</v>
      </c>
      <c r="K719" s="30">
        <v>42.02</v>
      </c>
      <c r="L719" s="36"/>
      <c r="M719" s="27" t="s">
        <v>991</v>
      </c>
      <c r="N719" s="30">
        <v>39.49</v>
      </c>
      <c r="O719" s="30">
        <f>N719</f>
        <v>39.49</v>
      </c>
      <c r="Q719" s="93"/>
      <c r="R719" s="87"/>
    </row>
    <row r="720" spans="2:18" x14ac:dyDescent="0.25">
      <c r="B720" s="99">
        <v>71</v>
      </c>
      <c r="C720" s="113" t="s">
        <v>174</v>
      </c>
      <c r="D720" s="24"/>
      <c r="E720" s="34" t="s">
        <v>432</v>
      </c>
      <c r="F720" s="25">
        <v>36.36</v>
      </c>
      <c r="G720" s="25">
        <v>36.36</v>
      </c>
      <c r="H720" s="25">
        <v>36.36</v>
      </c>
      <c r="I720" s="14"/>
      <c r="J720" s="28" t="str">
        <f>IF(E720=$J$7," ",F720)</f>
        <v xml:space="preserve"> </v>
      </c>
      <c r="K720" s="30"/>
      <c r="L720" s="36"/>
      <c r="M720" s="34" t="s">
        <v>432</v>
      </c>
      <c r="N720" s="30"/>
      <c r="O720" s="30"/>
      <c r="Q720" s="15"/>
      <c r="R720" s="15"/>
    </row>
    <row r="721" spans="2:18" x14ac:dyDescent="0.25">
      <c r="B721" s="99"/>
      <c r="C721" s="113"/>
      <c r="D721" s="24"/>
      <c r="E721" s="34" t="s">
        <v>992</v>
      </c>
      <c r="F721" s="25">
        <v>36.36</v>
      </c>
      <c r="G721" s="25">
        <v>36.36</v>
      </c>
      <c r="H721" s="25">
        <v>36.36</v>
      </c>
      <c r="I721" s="14"/>
      <c r="J721" s="28"/>
      <c r="K721" s="30"/>
      <c r="L721" s="36"/>
      <c r="M721" s="34" t="s">
        <v>433</v>
      </c>
      <c r="N721" s="30"/>
      <c r="O721" s="30"/>
      <c r="Q721" s="15"/>
      <c r="R721" s="15"/>
    </row>
    <row r="722" spans="2:18" x14ac:dyDescent="0.25">
      <c r="B722" s="99"/>
      <c r="C722" s="113"/>
      <c r="D722" s="24"/>
      <c r="E722" s="34" t="s">
        <v>993</v>
      </c>
      <c r="F722" s="25">
        <v>36.36</v>
      </c>
      <c r="G722" s="25">
        <v>36.36</v>
      </c>
      <c r="H722" s="25">
        <v>36.36</v>
      </c>
      <c r="I722" s="14"/>
      <c r="J722" s="28"/>
      <c r="K722" s="30"/>
      <c r="L722" s="36"/>
      <c r="M722" s="34" t="s">
        <v>434</v>
      </c>
      <c r="N722" s="30"/>
      <c r="O722" s="30"/>
      <c r="Q722" s="15"/>
      <c r="R722" s="15"/>
    </row>
    <row r="723" spans="2:18" x14ac:dyDescent="0.25">
      <c r="B723" s="97" t="s">
        <v>610</v>
      </c>
      <c r="C723" s="112" t="s">
        <v>175</v>
      </c>
      <c r="D723" s="119" t="s">
        <v>435</v>
      </c>
      <c r="E723" s="39" t="s">
        <v>432</v>
      </c>
      <c r="F723" s="25">
        <v>36.36</v>
      </c>
      <c r="G723" s="25">
        <v>36.36</v>
      </c>
      <c r="H723" s="25">
        <v>36.36</v>
      </c>
      <c r="I723" s="14"/>
      <c r="J723" s="28" t="str">
        <f>IF(E723=$J$7," ",F723)</f>
        <v xml:space="preserve"> </v>
      </c>
      <c r="K723" s="30"/>
      <c r="L723" s="36"/>
      <c r="M723" s="27"/>
      <c r="N723" s="30"/>
      <c r="O723" s="30"/>
      <c r="Q723" s="15"/>
      <c r="R723" s="15"/>
    </row>
    <row r="724" spans="2:18" x14ac:dyDescent="0.25">
      <c r="B724" s="98"/>
      <c r="C724" s="112"/>
      <c r="D724" s="119"/>
      <c r="E724" s="27" t="s">
        <v>992</v>
      </c>
      <c r="F724" s="29">
        <v>36.36</v>
      </c>
      <c r="G724" s="29">
        <v>36.36</v>
      </c>
      <c r="H724" s="29">
        <v>36.36</v>
      </c>
      <c r="I724" s="14"/>
      <c r="J724" s="28">
        <f>IF(E724=$J$7," ",F724)</f>
        <v>36.36</v>
      </c>
      <c r="K724" s="30">
        <v>36.36</v>
      </c>
      <c r="L724" s="36"/>
      <c r="M724" s="27" t="s">
        <v>990</v>
      </c>
      <c r="N724" s="30">
        <f t="shared" ref="N724" si="192">J725</f>
        <v>36.36</v>
      </c>
      <c r="O724" s="30">
        <f t="shared" ref="O724" si="193">K725</f>
        <v>36.36</v>
      </c>
      <c r="Q724" s="90" t="s">
        <v>1107</v>
      </c>
      <c r="R724" s="86">
        <v>45994</v>
      </c>
    </row>
    <row r="725" spans="2:18" x14ac:dyDescent="0.25">
      <c r="B725" s="98"/>
      <c r="C725" s="112"/>
      <c r="D725" s="119"/>
      <c r="E725" s="27" t="s">
        <v>993</v>
      </c>
      <c r="F725" s="29">
        <v>36.36</v>
      </c>
      <c r="G725" s="29">
        <v>36.36</v>
      </c>
      <c r="H725" s="29">
        <v>36.36</v>
      </c>
      <c r="I725" s="14"/>
      <c r="J725" s="28">
        <f>IF(E725=$J$7," ",F725)</f>
        <v>36.36</v>
      </c>
      <c r="K725" s="30">
        <v>36.36</v>
      </c>
      <c r="L725" s="36"/>
      <c r="M725" s="27" t="s">
        <v>991</v>
      </c>
      <c r="N725" s="30">
        <v>36.36</v>
      </c>
      <c r="O725" s="30">
        <v>36.36</v>
      </c>
      <c r="Q725" s="91"/>
      <c r="R725" s="87"/>
    </row>
    <row r="726" spans="2:18" x14ac:dyDescent="0.25">
      <c r="B726" s="99">
        <v>72</v>
      </c>
      <c r="C726" s="113" t="s">
        <v>176</v>
      </c>
      <c r="D726" s="24"/>
      <c r="E726" s="34" t="s">
        <v>432</v>
      </c>
      <c r="F726" s="25">
        <v>56.370000000000005</v>
      </c>
      <c r="G726" s="25">
        <v>56.37</v>
      </c>
      <c r="H726" s="25">
        <v>56.370000000000005</v>
      </c>
      <c r="I726" s="14"/>
      <c r="J726" s="28" t="str">
        <f>IF(E726=$J$7," ",F726)</f>
        <v xml:space="preserve"> </v>
      </c>
      <c r="K726" s="30" t="s">
        <v>844</v>
      </c>
      <c r="L726" s="36"/>
      <c r="M726" s="34" t="s">
        <v>432</v>
      </c>
      <c r="N726" s="30"/>
      <c r="O726" s="30"/>
      <c r="Q726" s="15"/>
      <c r="R726" s="15"/>
    </row>
    <row r="727" spans="2:18" x14ac:dyDescent="0.25">
      <c r="B727" s="99"/>
      <c r="C727" s="113"/>
      <c r="D727" s="24"/>
      <c r="E727" s="34" t="s">
        <v>992</v>
      </c>
      <c r="F727" s="25">
        <v>54.18</v>
      </c>
      <c r="G727" s="25">
        <v>54.18</v>
      </c>
      <c r="H727" s="25">
        <v>54.180000000000007</v>
      </c>
      <c r="I727" s="14"/>
      <c r="J727" s="28"/>
      <c r="K727" s="30"/>
      <c r="L727" s="36"/>
      <c r="M727" s="34" t="s">
        <v>433</v>
      </c>
      <c r="N727" s="30"/>
      <c r="O727" s="30"/>
      <c r="Q727" s="15"/>
      <c r="R727" s="15"/>
    </row>
    <row r="728" spans="2:18" x14ac:dyDescent="0.25">
      <c r="B728" s="99"/>
      <c r="C728" s="113"/>
      <c r="D728" s="24"/>
      <c r="E728" s="34" t="s">
        <v>993</v>
      </c>
      <c r="F728" s="25">
        <v>57.830000000000005</v>
      </c>
      <c r="G728" s="25">
        <v>57.830000000000005</v>
      </c>
      <c r="H728" s="25">
        <v>57.83</v>
      </c>
      <c r="I728" s="14"/>
      <c r="J728" s="28"/>
      <c r="K728" s="30"/>
      <c r="L728" s="36"/>
      <c r="M728" s="34" t="s">
        <v>434</v>
      </c>
      <c r="N728" s="30"/>
      <c r="O728" s="30"/>
      <c r="Q728" s="15"/>
      <c r="R728" s="15"/>
    </row>
    <row r="729" spans="2:18" x14ac:dyDescent="0.25">
      <c r="B729" s="97" t="s">
        <v>611</v>
      </c>
      <c r="C729" s="112" t="s">
        <v>177</v>
      </c>
      <c r="D729" s="119" t="s">
        <v>435</v>
      </c>
      <c r="E729" s="39" t="s">
        <v>432</v>
      </c>
      <c r="F729" s="25">
        <v>56.370000000000005</v>
      </c>
      <c r="G729" s="25">
        <v>56.37</v>
      </c>
      <c r="H729" s="25">
        <v>56.370000000000005</v>
      </c>
      <c r="I729" s="14"/>
      <c r="J729" s="28" t="str">
        <f>IF(E729=$J$7," ",F729)</f>
        <v xml:space="preserve"> </v>
      </c>
      <c r="K729" s="30" t="s">
        <v>844</v>
      </c>
      <c r="L729" s="36"/>
      <c r="M729" s="27"/>
      <c r="N729" s="30"/>
      <c r="O729" s="30"/>
      <c r="Q729" s="15"/>
      <c r="R729" s="15"/>
    </row>
    <row r="730" spans="2:18" x14ac:dyDescent="0.25">
      <c r="B730" s="98"/>
      <c r="C730" s="112"/>
      <c r="D730" s="119"/>
      <c r="E730" s="27" t="s">
        <v>992</v>
      </c>
      <c r="F730" s="29">
        <v>54.18</v>
      </c>
      <c r="G730" s="29">
        <v>54.18</v>
      </c>
      <c r="H730" s="29">
        <v>54.180000000000007</v>
      </c>
      <c r="I730" s="14"/>
      <c r="J730" s="28">
        <f>IF(E730=$J$7," ",F730)</f>
        <v>54.18</v>
      </c>
      <c r="K730" s="30">
        <v>54.18</v>
      </c>
      <c r="L730" s="36"/>
      <c r="M730" s="27" t="s">
        <v>990</v>
      </c>
      <c r="N730" s="30">
        <f t="shared" ref="N730" si="194">J731</f>
        <v>57.83</v>
      </c>
      <c r="O730" s="30">
        <f t="shared" ref="O730" si="195">K731</f>
        <v>57.83</v>
      </c>
      <c r="Q730" s="90" t="s">
        <v>1108</v>
      </c>
      <c r="R730" s="86">
        <v>45994</v>
      </c>
    </row>
    <row r="731" spans="2:18" x14ac:dyDescent="0.25">
      <c r="B731" s="98"/>
      <c r="C731" s="112"/>
      <c r="D731" s="119"/>
      <c r="E731" s="27" t="s">
        <v>993</v>
      </c>
      <c r="F731" s="29">
        <v>57.83</v>
      </c>
      <c r="G731" s="29">
        <v>57.830000000000005</v>
      </c>
      <c r="H731" s="29">
        <v>57.83</v>
      </c>
      <c r="I731" s="14"/>
      <c r="J731" s="28">
        <f>IF(E731=$J$7," ",F731)</f>
        <v>57.83</v>
      </c>
      <c r="K731" s="30">
        <v>57.83</v>
      </c>
      <c r="L731" s="36"/>
      <c r="M731" s="27" t="s">
        <v>991</v>
      </c>
      <c r="N731" s="30">
        <v>64.64</v>
      </c>
      <c r="O731" s="30">
        <f>N731</f>
        <v>64.64</v>
      </c>
      <c r="Q731" s="91"/>
      <c r="R731" s="87"/>
    </row>
    <row r="732" spans="2:18" x14ac:dyDescent="0.25">
      <c r="B732" s="99">
        <v>73</v>
      </c>
      <c r="C732" s="113" t="s">
        <v>178</v>
      </c>
      <c r="D732" s="24"/>
      <c r="E732" s="34" t="s">
        <v>432</v>
      </c>
      <c r="F732" s="25">
        <v>104.79580412232262</v>
      </c>
      <c r="G732" s="25">
        <v>90.939114754099691</v>
      </c>
      <c r="H732" s="25">
        <v>98.708695652173333</v>
      </c>
      <c r="I732" s="14"/>
      <c r="J732" s="28" t="str">
        <f>IF(E732=$J$7," ",F732)</f>
        <v xml:space="preserve"> </v>
      </c>
      <c r="K732" s="30" t="s">
        <v>844</v>
      </c>
      <c r="L732" s="36"/>
      <c r="M732" s="34" t="s">
        <v>432</v>
      </c>
      <c r="N732" s="30"/>
      <c r="O732" s="30"/>
      <c r="Q732" s="15"/>
      <c r="R732" s="15"/>
    </row>
    <row r="733" spans="2:18" x14ac:dyDescent="0.25">
      <c r="B733" s="99"/>
      <c r="C733" s="113"/>
      <c r="D733" s="24"/>
      <c r="E733" s="34" t="s">
        <v>992</v>
      </c>
      <c r="F733" s="25">
        <v>102.51228930283366</v>
      </c>
      <c r="G733" s="25">
        <v>90.202790697675653</v>
      </c>
      <c r="H733" s="25">
        <v>97.251999999999498</v>
      </c>
      <c r="I733" s="14"/>
      <c r="J733" s="28"/>
      <c r="K733" s="30"/>
      <c r="L733" s="36"/>
      <c r="M733" s="34" t="s">
        <v>433</v>
      </c>
      <c r="N733" s="30"/>
      <c r="O733" s="30"/>
      <c r="Q733" s="15"/>
      <c r="R733" s="15"/>
    </row>
    <row r="734" spans="2:18" x14ac:dyDescent="0.25">
      <c r="B734" s="99"/>
      <c r="C734" s="113"/>
      <c r="D734" s="24"/>
      <c r="E734" s="34" t="s">
        <v>993</v>
      </c>
      <c r="F734" s="25">
        <v>106.6197164873511</v>
      </c>
      <c r="G734" s="25">
        <v>91.478806818183202</v>
      </c>
      <c r="H734" s="25">
        <v>99.829230769230108</v>
      </c>
      <c r="I734" s="14"/>
      <c r="J734" s="28"/>
      <c r="K734" s="30"/>
      <c r="L734" s="36"/>
      <c r="M734" s="34" t="s">
        <v>434</v>
      </c>
      <c r="N734" s="30"/>
      <c r="O734" s="30"/>
      <c r="Q734" s="15"/>
      <c r="R734" s="15"/>
    </row>
    <row r="735" spans="2:18" x14ac:dyDescent="0.25">
      <c r="B735" s="97" t="s">
        <v>612</v>
      </c>
      <c r="C735" s="112" t="s">
        <v>179</v>
      </c>
      <c r="D735" s="119" t="s">
        <v>435</v>
      </c>
      <c r="E735" s="39" t="s">
        <v>432</v>
      </c>
      <c r="F735" s="25">
        <v>141.535</v>
      </c>
      <c r="G735" s="25">
        <v>141.535</v>
      </c>
      <c r="H735" s="25">
        <v>141.535</v>
      </c>
      <c r="I735" s="14"/>
      <c r="J735" s="28" t="str">
        <f t="shared" ref="J735:J765" si="196">IF(E735=$J$7," ",F735)</f>
        <v xml:space="preserve"> </v>
      </c>
      <c r="K735" s="30" t="s">
        <v>844</v>
      </c>
      <c r="L735" s="36"/>
      <c r="M735" s="27"/>
      <c r="N735" s="30"/>
      <c r="O735" s="30"/>
      <c r="Q735" s="15"/>
      <c r="R735" s="15"/>
    </row>
    <row r="736" spans="2:18" x14ac:dyDescent="0.25">
      <c r="B736" s="98"/>
      <c r="C736" s="112"/>
      <c r="D736" s="119"/>
      <c r="E736" s="27" t="s">
        <v>992</v>
      </c>
      <c r="F736" s="29">
        <v>130.12</v>
      </c>
      <c r="G736" s="29">
        <v>130.12</v>
      </c>
      <c r="H736" s="29">
        <v>130.12</v>
      </c>
      <c r="I736" s="14"/>
      <c r="J736" s="28">
        <f t="shared" si="196"/>
        <v>130.12</v>
      </c>
      <c r="K736" s="30">
        <v>130.12</v>
      </c>
      <c r="L736" s="36"/>
      <c r="M736" s="27" t="s">
        <v>990</v>
      </c>
      <c r="N736" s="30">
        <f t="shared" ref="N736" si="197">J737</f>
        <v>152.94999999999999</v>
      </c>
      <c r="O736" s="30">
        <v>160.6</v>
      </c>
      <c r="Q736" s="86" t="s">
        <v>1109</v>
      </c>
      <c r="R736" s="86">
        <v>45994</v>
      </c>
    </row>
    <row r="737" spans="2:18" x14ac:dyDescent="0.25">
      <c r="B737" s="98"/>
      <c r="C737" s="112"/>
      <c r="D737" s="119"/>
      <c r="E737" s="27" t="s">
        <v>993</v>
      </c>
      <c r="F737" s="29">
        <v>152.94999999999999</v>
      </c>
      <c r="G737" s="29">
        <v>152.94999999999999</v>
      </c>
      <c r="H737" s="29">
        <v>152.94999999999999</v>
      </c>
      <c r="I737" s="14"/>
      <c r="J737" s="28">
        <f t="shared" si="196"/>
        <v>152.94999999999999</v>
      </c>
      <c r="K737" s="30">
        <v>152.94999999999999</v>
      </c>
      <c r="L737" s="36"/>
      <c r="M737" s="27" t="s">
        <v>991</v>
      </c>
      <c r="N737" s="30">
        <v>159.47999999999999</v>
      </c>
      <c r="O737" s="30">
        <v>167.46</v>
      </c>
      <c r="Q737" s="87"/>
      <c r="R737" s="87"/>
    </row>
    <row r="738" spans="2:18" x14ac:dyDescent="0.25">
      <c r="B738" s="97" t="s">
        <v>613</v>
      </c>
      <c r="C738" s="112" t="s">
        <v>180</v>
      </c>
      <c r="D738" s="119" t="s">
        <v>435</v>
      </c>
      <c r="E738" s="39" t="s">
        <v>432</v>
      </c>
      <c r="F738" s="25">
        <v>141.535</v>
      </c>
      <c r="G738" s="25">
        <v>141.53499999999997</v>
      </c>
      <c r="H738" s="25">
        <v>141.535</v>
      </c>
      <c r="I738" s="14"/>
      <c r="J738" s="28" t="str">
        <f t="shared" si="196"/>
        <v xml:space="preserve"> </v>
      </c>
      <c r="K738" s="30" t="s">
        <v>844</v>
      </c>
      <c r="L738" s="36"/>
      <c r="M738" s="27"/>
      <c r="N738" s="30"/>
      <c r="O738" s="30"/>
      <c r="Q738" s="15"/>
      <c r="R738" s="15"/>
    </row>
    <row r="739" spans="2:18" x14ac:dyDescent="0.25">
      <c r="B739" s="98"/>
      <c r="C739" s="112"/>
      <c r="D739" s="119"/>
      <c r="E739" s="27" t="s">
        <v>992</v>
      </c>
      <c r="F739" s="29">
        <v>130.12</v>
      </c>
      <c r="G739" s="29">
        <v>130.12</v>
      </c>
      <c r="H739" s="29">
        <v>130.12</v>
      </c>
      <c r="I739" s="14"/>
      <c r="J739" s="28">
        <f t="shared" si="196"/>
        <v>130.12</v>
      </c>
      <c r="K739" s="30">
        <v>130.12</v>
      </c>
      <c r="L739" s="36"/>
      <c r="M739" s="27" t="s">
        <v>990</v>
      </c>
      <c r="N739" s="30">
        <v>152.94999999999999</v>
      </c>
      <c r="O739" s="30">
        <v>160.6</v>
      </c>
      <c r="Q739" s="86" t="s">
        <v>1109</v>
      </c>
      <c r="R739" s="86">
        <v>45994</v>
      </c>
    </row>
    <row r="740" spans="2:18" x14ac:dyDescent="0.25">
      <c r="B740" s="98"/>
      <c r="C740" s="112"/>
      <c r="D740" s="119"/>
      <c r="E740" s="27" t="s">
        <v>993</v>
      </c>
      <c r="F740" s="29">
        <v>152.94999999999999</v>
      </c>
      <c r="G740" s="29">
        <v>152.94999999999999</v>
      </c>
      <c r="H740" s="29">
        <v>152.94999999999999</v>
      </c>
      <c r="I740" s="14"/>
      <c r="J740" s="28">
        <f t="shared" si="196"/>
        <v>152.94999999999999</v>
      </c>
      <c r="K740" s="30">
        <v>152.94999999999999</v>
      </c>
      <c r="L740" s="36"/>
      <c r="M740" s="27" t="s">
        <v>991</v>
      </c>
      <c r="N740" s="30">
        <v>159.47999999999999</v>
      </c>
      <c r="O740" s="30">
        <v>167.46</v>
      </c>
      <c r="Q740" s="87"/>
      <c r="R740" s="87"/>
    </row>
    <row r="741" spans="2:18" x14ac:dyDescent="0.25">
      <c r="B741" s="97" t="s">
        <v>614</v>
      </c>
      <c r="C741" s="112" t="s">
        <v>181</v>
      </c>
      <c r="D741" s="119" t="s">
        <v>435</v>
      </c>
      <c r="E741" s="39" t="s">
        <v>432</v>
      </c>
      <c r="F741" s="25">
        <v>141.535</v>
      </c>
      <c r="G741" s="25">
        <v>141.53499999999997</v>
      </c>
      <c r="H741" s="25">
        <v>141.53500000000003</v>
      </c>
      <c r="I741" s="14"/>
      <c r="J741" s="28" t="str">
        <f t="shared" si="196"/>
        <v xml:space="preserve"> </v>
      </c>
      <c r="K741" s="30" t="s">
        <v>844</v>
      </c>
      <c r="L741" s="36"/>
      <c r="M741" s="27"/>
      <c r="N741" s="30"/>
      <c r="O741" s="30"/>
      <c r="Q741" s="15"/>
      <c r="R741" s="15"/>
    </row>
    <row r="742" spans="2:18" x14ac:dyDescent="0.25">
      <c r="B742" s="98"/>
      <c r="C742" s="112"/>
      <c r="D742" s="119"/>
      <c r="E742" s="27" t="s">
        <v>992</v>
      </c>
      <c r="F742" s="29">
        <v>130.12</v>
      </c>
      <c r="G742" s="29">
        <v>130.12</v>
      </c>
      <c r="H742" s="29">
        <v>130.12</v>
      </c>
      <c r="I742" s="14"/>
      <c r="J742" s="28">
        <f t="shared" si="196"/>
        <v>130.12</v>
      </c>
      <c r="K742" s="30">
        <v>130.12</v>
      </c>
      <c r="L742" s="36"/>
      <c r="M742" s="27" t="s">
        <v>990</v>
      </c>
      <c r="N742" s="30">
        <v>152.94999999999999</v>
      </c>
      <c r="O742" s="30">
        <v>160.6</v>
      </c>
      <c r="Q742" s="86" t="s">
        <v>1109</v>
      </c>
      <c r="R742" s="86">
        <v>45994</v>
      </c>
    </row>
    <row r="743" spans="2:18" x14ac:dyDescent="0.25">
      <c r="B743" s="98"/>
      <c r="C743" s="112"/>
      <c r="D743" s="119"/>
      <c r="E743" s="27" t="s">
        <v>993</v>
      </c>
      <c r="F743" s="29">
        <v>152.94999999999999</v>
      </c>
      <c r="G743" s="29">
        <v>152.94999999999999</v>
      </c>
      <c r="H743" s="29">
        <v>152.94999999999999</v>
      </c>
      <c r="I743" s="14"/>
      <c r="J743" s="28">
        <f t="shared" si="196"/>
        <v>152.94999999999999</v>
      </c>
      <c r="K743" s="30">
        <v>152.94999999999999</v>
      </c>
      <c r="L743" s="36"/>
      <c r="M743" s="27" t="s">
        <v>991</v>
      </c>
      <c r="N743" s="30">
        <v>159.47999999999999</v>
      </c>
      <c r="O743" s="30">
        <v>167.46</v>
      </c>
      <c r="Q743" s="87"/>
      <c r="R743" s="87"/>
    </row>
    <row r="744" spans="2:18" x14ac:dyDescent="0.25">
      <c r="B744" s="97" t="s">
        <v>615</v>
      </c>
      <c r="C744" s="112" t="s">
        <v>182</v>
      </c>
      <c r="D744" s="119" t="s">
        <v>435</v>
      </c>
      <c r="E744" s="39" t="s">
        <v>432</v>
      </c>
      <c r="F744" s="25">
        <v>141.535</v>
      </c>
      <c r="G744" s="25">
        <v>141.53500000000003</v>
      </c>
      <c r="H744" s="25">
        <v>141.535</v>
      </c>
      <c r="I744" s="14"/>
      <c r="J744" s="28" t="str">
        <f t="shared" si="196"/>
        <v xml:space="preserve"> </v>
      </c>
      <c r="K744" s="30" t="s">
        <v>844</v>
      </c>
      <c r="L744" s="36"/>
      <c r="M744" s="27"/>
      <c r="N744" s="30"/>
      <c r="O744" s="30"/>
      <c r="Q744" s="15"/>
      <c r="R744" s="15"/>
    </row>
    <row r="745" spans="2:18" x14ac:dyDescent="0.25">
      <c r="B745" s="98"/>
      <c r="C745" s="112"/>
      <c r="D745" s="119"/>
      <c r="E745" s="27" t="s">
        <v>992</v>
      </c>
      <c r="F745" s="29">
        <v>130.12</v>
      </c>
      <c r="G745" s="29">
        <v>130.12</v>
      </c>
      <c r="H745" s="29">
        <v>130.12</v>
      </c>
      <c r="I745" s="14"/>
      <c r="J745" s="28">
        <f t="shared" si="196"/>
        <v>130.12</v>
      </c>
      <c r="K745" s="30">
        <v>130.12</v>
      </c>
      <c r="L745" s="36"/>
      <c r="M745" s="27" t="s">
        <v>990</v>
      </c>
      <c r="N745" s="30">
        <v>152.94999999999999</v>
      </c>
      <c r="O745" s="30">
        <v>160.6</v>
      </c>
      <c r="Q745" s="86" t="s">
        <v>1109</v>
      </c>
      <c r="R745" s="86">
        <v>45994</v>
      </c>
    </row>
    <row r="746" spans="2:18" x14ac:dyDescent="0.25">
      <c r="B746" s="98"/>
      <c r="C746" s="112"/>
      <c r="D746" s="119"/>
      <c r="E746" s="27" t="s">
        <v>993</v>
      </c>
      <c r="F746" s="29">
        <v>152.94999999999999</v>
      </c>
      <c r="G746" s="29">
        <v>152.94999999999999</v>
      </c>
      <c r="H746" s="29">
        <v>152.94999999999999</v>
      </c>
      <c r="I746" s="14"/>
      <c r="J746" s="28">
        <f t="shared" si="196"/>
        <v>152.94999999999999</v>
      </c>
      <c r="K746" s="30">
        <v>152.94999999999999</v>
      </c>
      <c r="L746" s="36"/>
      <c r="M746" s="27" t="s">
        <v>991</v>
      </c>
      <c r="N746" s="30">
        <v>159.47999999999999</v>
      </c>
      <c r="O746" s="30">
        <v>167.46</v>
      </c>
      <c r="Q746" s="87"/>
      <c r="R746" s="87"/>
    </row>
    <row r="747" spans="2:18" x14ac:dyDescent="0.25">
      <c r="B747" s="97" t="s">
        <v>616</v>
      </c>
      <c r="C747" s="112" t="s">
        <v>183</v>
      </c>
      <c r="D747" s="119" t="s">
        <v>435</v>
      </c>
      <c r="E747" s="39" t="s">
        <v>432</v>
      </c>
      <c r="F747" s="25">
        <v>141.535</v>
      </c>
      <c r="G747" s="25">
        <v>141.53499999999997</v>
      </c>
      <c r="H747" s="25">
        <v>141.535</v>
      </c>
      <c r="I747" s="14"/>
      <c r="J747" s="28" t="str">
        <f t="shared" si="196"/>
        <v xml:space="preserve"> </v>
      </c>
      <c r="K747" s="30" t="s">
        <v>844</v>
      </c>
      <c r="L747" s="36"/>
      <c r="M747" s="27"/>
      <c r="N747" s="30"/>
      <c r="O747" s="30"/>
      <c r="Q747" s="15"/>
      <c r="R747" s="15"/>
    </row>
    <row r="748" spans="2:18" x14ac:dyDescent="0.25">
      <c r="B748" s="98"/>
      <c r="C748" s="112"/>
      <c r="D748" s="119"/>
      <c r="E748" s="27" t="s">
        <v>992</v>
      </c>
      <c r="F748" s="29">
        <v>130.12</v>
      </c>
      <c r="G748" s="29">
        <v>130.12</v>
      </c>
      <c r="H748" s="29">
        <v>130.12</v>
      </c>
      <c r="I748" s="14"/>
      <c r="J748" s="28">
        <f t="shared" si="196"/>
        <v>130.12</v>
      </c>
      <c r="K748" s="30">
        <v>130.12</v>
      </c>
      <c r="L748" s="36"/>
      <c r="M748" s="27" t="s">
        <v>990</v>
      </c>
      <c r="N748" s="30">
        <v>152.94999999999999</v>
      </c>
      <c r="O748" s="30">
        <v>160.6</v>
      </c>
      <c r="Q748" s="86" t="s">
        <v>1109</v>
      </c>
      <c r="R748" s="86">
        <v>45994</v>
      </c>
    </row>
    <row r="749" spans="2:18" x14ac:dyDescent="0.25">
      <c r="B749" s="98"/>
      <c r="C749" s="112"/>
      <c r="D749" s="119"/>
      <c r="E749" s="27" t="s">
        <v>993</v>
      </c>
      <c r="F749" s="29">
        <v>152.94999999999999</v>
      </c>
      <c r="G749" s="29">
        <v>152.94999999999999</v>
      </c>
      <c r="H749" s="29">
        <v>152.94999999999999</v>
      </c>
      <c r="I749" s="14"/>
      <c r="J749" s="28">
        <f t="shared" si="196"/>
        <v>152.94999999999999</v>
      </c>
      <c r="K749" s="30">
        <v>152.94999999999999</v>
      </c>
      <c r="L749" s="36"/>
      <c r="M749" s="27" t="s">
        <v>991</v>
      </c>
      <c r="N749" s="30">
        <v>159.47999999999999</v>
      </c>
      <c r="O749" s="30">
        <v>167.46</v>
      </c>
      <c r="Q749" s="87"/>
      <c r="R749" s="87"/>
    </row>
    <row r="750" spans="2:18" x14ac:dyDescent="0.25">
      <c r="B750" s="97" t="s">
        <v>617</v>
      </c>
      <c r="C750" s="112" t="s">
        <v>184</v>
      </c>
      <c r="D750" s="119" t="s">
        <v>435</v>
      </c>
      <c r="E750" s="39" t="s">
        <v>432</v>
      </c>
      <c r="F750" s="25">
        <v>141.535</v>
      </c>
      <c r="G750" s="25">
        <v>141.53500000000003</v>
      </c>
      <c r="H750" s="25">
        <v>141.535</v>
      </c>
      <c r="I750" s="14"/>
      <c r="J750" s="28" t="str">
        <f t="shared" si="196"/>
        <v xml:space="preserve"> </v>
      </c>
      <c r="K750" s="30" t="s">
        <v>844</v>
      </c>
      <c r="L750" s="36"/>
      <c r="M750" s="27"/>
      <c r="N750" s="30"/>
      <c r="O750" s="30"/>
      <c r="Q750" s="15"/>
      <c r="R750" s="15"/>
    </row>
    <row r="751" spans="2:18" x14ac:dyDescent="0.25">
      <c r="B751" s="98"/>
      <c r="C751" s="112"/>
      <c r="D751" s="119"/>
      <c r="E751" s="27" t="s">
        <v>992</v>
      </c>
      <c r="F751" s="29">
        <v>130.12</v>
      </c>
      <c r="G751" s="29">
        <v>130.12</v>
      </c>
      <c r="H751" s="29">
        <v>130.12</v>
      </c>
      <c r="I751" s="14"/>
      <c r="J751" s="28">
        <f t="shared" si="196"/>
        <v>130.12</v>
      </c>
      <c r="K751" s="30">
        <v>130.12</v>
      </c>
      <c r="L751" s="36"/>
      <c r="M751" s="27" t="s">
        <v>990</v>
      </c>
      <c r="N751" s="30">
        <v>152.94999999999999</v>
      </c>
      <c r="O751" s="30">
        <v>160.6</v>
      </c>
      <c r="Q751" s="86" t="s">
        <v>1109</v>
      </c>
      <c r="R751" s="86">
        <v>45994</v>
      </c>
    </row>
    <row r="752" spans="2:18" x14ac:dyDescent="0.25">
      <c r="B752" s="98"/>
      <c r="C752" s="112"/>
      <c r="D752" s="119"/>
      <c r="E752" s="27" t="s">
        <v>993</v>
      </c>
      <c r="F752" s="29">
        <v>152.94999999999999</v>
      </c>
      <c r="G752" s="29">
        <v>152.94999999999999</v>
      </c>
      <c r="H752" s="29">
        <v>152.94999999999999</v>
      </c>
      <c r="I752" s="14"/>
      <c r="J752" s="28">
        <f t="shared" si="196"/>
        <v>152.94999999999999</v>
      </c>
      <c r="K752" s="30">
        <v>152.94999999999999</v>
      </c>
      <c r="L752" s="36"/>
      <c r="M752" s="27" t="s">
        <v>991</v>
      </c>
      <c r="N752" s="30">
        <v>159.47999999999999</v>
      </c>
      <c r="O752" s="30">
        <v>167.46</v>
      </c>
      <c r="Q752" s="87"/>
      <c r="R752" s="87"/>
    </row>
    <row r="753" spans="2:18" x14ac:dyDescent="0.25">
      <c r="B753" s="97" t="s">
        <v>618</v>
      </c>
      <c r="C753" s="112" t="s">
        <v>185</v>
      </c>
      <c r="D753" s="119" t="s">
        <v>435</v>
      </c>
      <c r="E753" s="39" t="s">
        <v>432</v>
      </c>
      <c r="F753" s="25">
        <v>141.535</v>
      </c>
      <c r="G753" s="25">
        <v>141.535</v>
      </c>
      <c r="H753" s="25">
        <v>141.535</v>
      </c>
      <c r="I753" s="14"/>
      <c r="J753" s="28" t="str">
        <f t="shared" si="196"/>
        <v xml:space="preserve"> </v>
      </c>
      <c r="K753" s="30" t="s">
        <v>844</v>
      </c>
      <c r="L753" s="36"/>
      <c r="M753" s="27"/>
      <c r="N753" s="30"/>
      <c r="O753" s="30"/>
      <c r="Q753" s="15"/>
      <c r="R753" s="15"/>
    </row>
    <row r="754" spans="2:18" x14ac:dyDescent="0.25">
      <c r="B754" s="98"/>
      <c r="C754" s="112"/>
      <c r="D754" s="119"/>
      <c r="E754" s="27" t="s">
        <v>992</v>
      </c>
      <c r="F754" s="29">
        <v>130.12</v>
      </c>
      <c r="G754" s="29">
        <v>130.12</v>
      </c>
      <c r="H754" s="29">
        <v>130.12</v>
      </c>
      <c r="I754" s="14"/>
      <c r="J754" s="28">
        <f t="shared" si="196"/>
        <v>130.12</v>
      </c>
      <c r="K754" s="30">
        <v>130.12</v>
      </c>
      <c r="L754" s="36"/>
      <c r="M754" s="27" t="s">
        <v>990</v>
      </c>
      <c r="N754" s="30">
        <v>152.94999999999999</v>
      </c>
      <c r="O754" s="30">
        <v>160.6</v>
      </c>
      <c r="Q754" s="86" t="s">
        <v>1109</v>
      </c>
      <c r="R754" s="86">
        <v>45994</v>
      </c>
    </row>
    <row r="755" spans="2:18" x14ac:dyDescent="0.25">
      <c r="B755" s="98"/>
      <c r="C755" s="112"/>
      <c r="D755" s="119"/>
      <c r="E755" s="27" t="s">
        <v>993</v>
      </c>
      <c r="F755" s="29">
        <v>152.94999999999999</v>
      </c>
      <c r="G755" s="29">
        <v>152.94999999999999</v>
      </c>
      <c r="H755" s="29">
        <v>152.94999999999999</v>
      </c>
      <c r="I755" s="14"/>
      <c r="J755" s="28">
        <f t="shared" si="196"/>
        <v>152.94999999999999</v>
      </c>
      <c r="K755" s="30">
        <v>152.94999999999999</v>
      </c>
      <c r="L755" s="36"/>
      <c r="M755" s="27" t="s">
        <v>991</v>
      </c>
      <c r="N755" s="30">
        <v>159.47999999999999</v>
      </c>
      <c r="O755" s="30">
        <v>167.46</v>
      </c>
      <c r="Q755" s="87"/>
      <c r="R755" s="87"/>
    </row>
    <row r="756" spans="2:18" x14ac:dyDescent="0.25">
      <c r="B756" s="97" t="s">
        <v>619</v>
      </c>
      <c r="C756" s="112" t="s">
        <v>186</v>
      </c>
      <c r="D756" s="119" t="s">
        <v>435</v>
      </c>
      <c r="E756" s="39" t="s">
        <v>432</v>
      </c>
      <c r="F756" s="25">
        <v>141.535</v>
      </c>
      <c r="G756" s="25">
        <v>141.535</v>
      </c>
      <c r="H756" s="25">
        <v>141.535</v>
      </c>
      <c r="I756" s="14"/>
      <c r="J756" s="28" t="str">
        <f t="shared" si="196"/>
        <v xml:space="preserve"> </v>
      </c>
      <c r="K756" s="30" t="s">
        <v>844</v>
      </c>
      <c r="L756" s="36"/>
      <c r="M756" s="27"/>
      <c r="N756" s="30"/>
      <c r="O756" s="30"/>
      <c r="Q756" s="15"/>
      <c r="R756" s="15"/>
    </row>
    <row r="757" spans="2:18" x14ac:dyDescent="0.25">
      <c r="B757" s="98"/>
      <c r="C757" s="112"/>
      <c r="D757" s="119"/>
      <c r="E757" s="27" t="s">
        <v>992</v>
      </c>
      <c r="F757" s="29">
        <v>130.12</v>
      </c>
      <c r="G757" s="29">
        <v>130.12</v>
      </c>
      <c r="H757" s="29">
        <v>130.12</v>
      </c>
      <c r="I757" s="14"/>
      <c r="J757" s="28">
        <f t="shared" si="196"/>
        <v>130.12</v>
      </c>
      <c r="K757" s="30">
        <v>130.12</v>
      </c>
      <c r="L757" s="36"/>
      <c r="M757" s="27" t="s">
        <v>990</v>
      </c>
      <c r="N757" s="30">
        <v>152.94999999999999</v>
      </c>
      <c r="O757" s="30">
        <v>160.6</v>
      </c>
      <c r="Q757" s="86" t="s">
        <v>1109</v>
      </c>
      <c r="R757" s="86">
        <v>45994</v>
      </c>
    </row>
    <row r="758" spans="2:18" x14ac:dyDescent="0.25">
      <c r="B758" s="98"/>
      <c r="C758" s="112"/>
      <c r="D758" s="119"/>
      <c r="E758" s="27" t="s">
        <v>993</v>
      </c>
      <c r="F758" s="29">
        <v>152.94999999999999</v>
      </c>
      <c r="G758" s="29">
        <v>152.94999999999999</v>
      </c>
      <c r="H758" s="29">
        <v>152.94999999999999</v>
      </c>
      <c r="I758" s="14"/>
      <c r="J758" s="28">
        <f t="shared" si="196"/>
        <v>152.94999999999999</v>
      </c>
      <c r="K758" s="30">
        <v>152.94999999999999</v>
      </c>
      <c r="L758" s="36"/>
      <c r="M758" s="27" t="s">
        <v>991</v>
      </c>
      <c r="N758" s="30">
        <v>159.47999999999999</v>
      </c>
      <c r="O758" s="30">
        <v>167.46</v>
      </c>
      <c r="Q758" s="87"/>
      <c r="R758" s="87"/>
    </row>
    <row r="759" spans="2:18" x14ac:dyDescent="0.25">
      <c r="B759" s="97" t="s">
        <v>620</v>
      </c>
      <c r="C759" s="112" t="s">
        <v>187</v>
      </c>
      <c r="D759" s="119" t="s">
        <v>435</v>
      </c>
      <c r="E759" s="39" t="s">
        <v>432</v>
      </c>
      <c r="F759" s="25">
        <v>141.535</v>
      </c>
      <c r="G759" s="25">
        <v>141.53499999999997</v>
      </c>
      <c r="H759" s="25">
        <v>141.535</v>
      </c>
      <c r="I759" s="14"/>
      <c r="J759" s="28" t="str">
        <f t="shared" si="196"/>
        <v xml:space="preserve"> </v>
      </c>
      <c r="K759" s="30" t="s">
        <v>844</v>
      </c>
      <c r="L759" s="36"/>
      <c r="M759" s="27"/>
      <c r="N759" s="30"/>
      <c r="O759" s="30"/>
      <c r="Q759" s="15"/>
      <c r="R759" s="15"/>
    </row>
    <row r="760" spans="2:18" x14ac:dyDescent="0.25">
      <c r="B760" s="98"/>
      <c r="C760" s="112"/>
      <c r="D760" s="119"/>
      <c r="E760" s="27" t="s">
        <v>992</v>
      </c>
      <c r="F760" s="29">
        <v>130.12</v>
      </c>
      <c r="G760" s="29">
        <v>130.12</v>
      </c>
      <c r="H760" s="29">
        <v>130.12</v>
      </c>
      <c r="I760" s="14"/>
      <c r="J760" s="28">
        <f t="shared" si="196"/>
        <v>130.12</v>
      </c>
      <c r="K760" s="30">
        <v>130.12</v>
      </c>
      <c r="L760" s="36"/>
      <c r="M760" s="27" t="s">
        <v>990</v>
      </c>
      <c r="N760" s="30">
        <v>152.94999999999999</v>
      </c>
      <c r="O760" s="30">
        <v>160.6</v>
      </c>
      <c r="Q760" s="86" t="s">
        <v>1109</v>
      </c>
      <c r="R760" s="86">
        <v>45994</v>
      </c>
    </row>
    <row r="761" spans="2:18" x14ac:dyDescent="0.25">
      <c r="B761" s="98"/>
      <c r="C761" s="112"/>
      <c r="D761" s="119"/>
      <c r="E761" s="27" t="s">
        <v>993</v>
      </c>
      <c r="F761" s="29">
        <v>152.94999999999999</v>
      </c>
      <c r="G761" s="29">
        <v>152.94999999999999</v>
      </c>
      <c r="H761" s="29">
        <v>152.94999999999999</v>
      </c>
      <c r="I761" s="14"/>
      <c r="J761" s="28">
        <f t="shared" si="196"/>
        <v>152.94999999999999</v>
      </c>
      <c r="K761" s="30">
        <v>152.94999999999999</v>
      </c>
      <c r="L761" s="36"/>
      <c r="M761" s="27" t="s">
        <v>991</v>
      </c>
      <c r="N761" s="30">
        <v>159.47999999999999</v>
      </c>
      <c r="O761" s="30">
        <v>167.46</v>
      </c>
      <c r="Q761" s="87"/>
      <c r="R761" s="87"/>
    </row>
    <row r="762" spans="2:18" x14ac:dyDescent="0.25">
      <c r="B762" s="97" t="s">
        <v>621</v>
      </c>
      <c r="C762" s="112" t="s">
        <v>188</v>
      </c>
      <c r="D762" s="119" t="s">
        <v>435</v>
      </c>
      <c r="E762" s="39" t="s">
        <v>432</v>
      </c>
      <c r="F762" s="25">
        <v>75.868000000000009</v>
      </c>
      <c r="G762" s="25">
        <v>75.868000000000009</v>
      </c>
      <c r="H762" s="25">
        <v>75.868000000000009</v>
      </c>
      <c r="I762" s="14"/>
      <c r="J762" s="28" t="str">
        <f t="shared" si="196"/>
        <v xml:space="preserve"> </v>
      </c>
      <c r="K762" s="30" t="s">
        <v>844</v>
      </c>
      <c r="L762" s="36"/>
      <c r="M762" s="27"/>
      <c r="N762" s="30"/>
      <c r="O762" s="30"/>
      <c r="Q762" s="15"/>
      <c r="R762" s="15"/>
    </row>
    <row r="763" spans="2:18" x14ac:dyDescent="0.25">
      <c r="B763" s="98"/>
      <c r="C763" s="112"/>
      <c r="D763" s="119"/>
      <c r="E763" s="27" t="s">
        <v>992</v>
      </c>
      <c r="F763" s="29">
        <v>75.34</v>
      </c>
      <c r="G763" s="29">
        <v>75.34</v>
      </c>
      <c r="H763" s="29">
        <v>75.34</v>
      </c>
      <c r="I763" s="14"/>
      <c r="J763" s="28">
        <f t="shared" si="196"/>
        <v>75.34</v>
      </c>
      <c r="K763" s="30">
        <v>75.34</v>
      </c>
      <c r="L763" s="36"/>
      <c r="M763" s="27" t="s">
        <v>990</v>
      </c>
      <c r="N763" s="30">
        <v>71.52</v>
      </c>
      <c r="O763" s="30">
        <v>75.099999999999994</v>
      </c>
      <c r="Q763" s="86" t="s">
        <v>1109</v>
      </c>
      <c r="R763" s="86">
        <v>45994</v>
      </c>
    </row>
    <row r="764" spans="2:18" x14ac:dyDescent="0.25">
      <c r="B764" s="98"/>
      <c r="C764" s="112"/>
      <c r="D764" s="119"/>
      <c r="E764" s="27" t="s">
        <v>993</v>
      </c>
      <c r="F764" s="29">
        <v>76.22</v>
      </c>
      <c r="G764" s="29">
        <v>76.22</v>
      </c>
      <c r="H764" s="29">
        <v>76.22</v>
      </c>
      <c r="I764" s="14"/>
      <c r="J764" s="28">
        <f t="shared" si="196"/>
        <v>76.22</v>
      </c>
      <c r="K764" s="30">
        <v>76.22</v>
      </c>
      <c r="L764" s="36"/>
      <c r="M764" s="27" t="s">
        <v>991</v>
      </c>
      <c r="N764" s="30">
        <v>71.52</v>
      </c>
      <c r="O764" s="30">
        <v>75.099999999999994</v>
      </c>
      <c r="Q764" s="87"/>
      <c r="R764" s="87"/>
    </row>
    <row r="765" spans="2:18" x14ac:dyDescent="0.25">
      <c r="B765" s="99">
        <v>74</v>
      </c>
      <c r="C765" s="113" t="s">
        <v>189</v>
      </c>
      <c r="D765" s="24"/>
      <c r="E765" s="34" t="s">
        <v>432</v>
      </c>
      <c r="F765" s="25">
        <v>49.945</v>
      </c>
      <c r="G765" s="25">
        <v>49.945</v>
      </c>
      <c r="H765" s="25">
        <v>49.945</v>
      </c>
      <c r="I765" s="14"/>
      <c r="J765" s="28" t="str">
        <f t="shared" si="196"/>
        <v xml:space="preserve"> </v>
      </c>
      <c r="K765" s="30" t="s">
        <v>844</v>
      </c>
      <c r="L765" s="36"/>
      <c r="M765" s="34" t="s">
        <v>432</v>
      </c>
      <c r="N765" s="30"/>
      <c r="O765" s="30"/>
      <c r="Q765" s="15"/>
      <c r="R765" s="15"/>
    </row>
    <row r="766" spans="2:18" x14ac:dyDescent="0.25">
      <c r="B766" s="99"/>
      <c r="C766" s="113"/>
      <c r="D766" s="24"/>
      <c r="E766" s="34" t="s">
        <v>992</v>
      </c>
      <c r="F766" s="25">
        <v>46.9</v>
      </c>
      <c r="G766" s="25">
        <v>46.9</v>
      </c>
      <c r="H766" s="25">
        <v>46.9</v>
      </c>
      <c r="I766" s="14"/>
      <c r="J766" s="28"/>
      <c r="K766" s="30"/>
      <c r="L766" s="36"/>
      <c r="M766" s="34" t="s">
        <v>433</v>
      </c>
      <c r="N766" s="30"/>
      <c r="O766" s="30"/>
      <c r="Q766" s="15"/>
      <c r="R766" s="15"/>
    </row>
    <row r="767" spans="2:18" x14ac:dyDescent="0.25">
      <c r="B767" s="99"/>
      <c r="C767" s="113"/>
      <c r="D767" s="24"/>
      <c r="E767" s="34" t="s">
        <v>993</v>
      </c>
      <c r="F767" s="25">
        <v>52.99</v>
      </c>
      <c r="G767" s="25">
        <v>52.99</v>
      </c>
      <c r="H767" s="25">
        <v>52.99</v>
      </c>
      <c r="I767" s="14"/>
      <c r="J767" s="28"/>
      <c r="K767" s="30"/>
      <c r="L767" s="36"/>
      <c r="M767" s="34" t="s">
        <v>434</v>
      </c>
      <c r="N767" s="30"/>
      <c r="O767" s="30"/>
      <c r="Q767" s="15"/>
      <c r="R767" s="15"/>
    </row>
    <row r="768" spans="2:18" x14ac:dyDescent="0.25">
      <c r="B768" s="97" t="s">
        <v>622</v>
      </c>
      <c r="C768" s="112" t="s">
        <v>190</v>
      </c>
      <c r="D768" s="119" t="s">
        <v>435</v>
      </c>
      <c r="E768" s="39" t="s">
        <v>432</v>
      </c>
      <c r="F768" s="25">
        <v>49.945</v>
      </c>
      <c r="G768" s="25">
        <v>49.945</v>
      </c>
      <c r="H768" s="25">
        <v>49.945</v>
      </c>
      <c r="I768" s="14"/>
      <c r="J768" s="28" t="str">
        <f>IF(E768=$J$7," ",F768)</f>
        <v xml:space="preserve"> </v>
      </c>
      <c r="K768" s="30" t="s">
        <v>844</v>
      </c>
      <c r="L768" s="36"/>
      <c r="M768" s="27"/>
      <c r="N768" s="30"/>
      <c r="O768" s="30"/>
      <c r="Q768" s="15"/>
      <c r="R768" s="15"/>
    </row>
    <row r="769" spans="2:18" x14ac:dyDescent="0.25">
      <c r="B769" s="98"/>
      <c r="C769" s="112"/>
      <c r="D769" s="119"/>
      <c r="E769" s="27" t="s">
        <v>992</v>
      </c>
      <c r="F769" s="29">
        <v>46.9</v>
      </c>
      <c r="G769" s="29">
        <v>46.9</v>
      </c>
      <c r="H769" s="29">
        <v>46.9</v>
      </c>
      <c r="I769" s="14"/>
      <c r="J769" s="28">
        <f>IF(E769=$J$7," ",F769)</f>
        <v>46.9</v>
      </c>
      <c r="K769" s="30">
        <v>46.9</v>
      </c>
      <c r="L769" s="36"/>
      <c r="M769" s="27" t="s">
        <v>990</v>
      </c>
      <c r="N769" s="30">
        <f t="shared" ref="N769" si="198">J770</f>
        <v>52.99</v>
      </c>
      <c r="O769" s="30">
        <f t="shared" ref="O769" si="199">K770</f>
        <v>52.99</v>
      </c>
      <c r="Q769" s="86" t="s">
        <v>1110</v>
      </c>
      <c r="R769" s="86">
        <v>45994</v>
      </c>
    </row>
    <row r="770" spans="2:18" x14ac:dyDescent="0.25">
      <c r="B770" s="98"/>
      <c r="C770" s="112"/>
      <c r="D770" s="119"/>
      <c r="E770" s="27" t="s">
        <v>993</v>
      </c>
      <c r="F770" s="29">
        <v>52.99</v>
      </c>
      <c r="G770" s="29">
        <v>52.99</v>
      </c>
      <c r="H770" s="29">
        <v>52.99</v>
      </c>
      <c r="I770" s="14"/>
      <c r="J770" s="28">
        <f>IF(E770=$J$7," ",F770)</f>
        <v>52.99</v>
      </c>
      <c r="K770" s="30">
        <v>52.99</v>
      </c>
      <c r="L770" s="36"/>
      <c r="M770" s="27" t="s">
        <v>991</v>
      </c>
      <c r="N770" s="30">
        <v>57.37</v>
      </c>
      <c r="O770" s="30">
        <f>N770</f>
        <v>57.37</v>
      </c>
      <c r="Q770" s="87"/>
      <c r="R770" s="87"/>
    </row>
    <row r="771" spans="2:18" x14ac:dyDescent="0.25">
      <c r="B771" s="99">
        <v>75</v>
      </c>
      <c r="C771" s="113" t="s">
        <v>191</v>
      </c>
      <c r="D771" s="24"/>
      <c r="E771" s="34" t="s">
        <v>432</v>
      </c>
      <c r="F771" s="25">
        <v>16.78</v>
      </c>
      <c r="G771" s="25">
        <v>0</v>
      </c>
      <c r="H771" s="25">
        <v>16.78</v>
      </c>
      <c r="I771" s="14"/>
      <c r="J771" s="28" t="str">
        <f>IF(E771=$J$7," ",F771)</f>
        <v xml:space="preserve"> </v>
      </c>
      <c r="K771" s="30" t="s">
        <v>844</v>
      </c>
      <c r="L771" s="36"/>
      <c r="M771" s="34" t="s">
        <v>432</v>
      </c>
      <c r="N771" s="30"/>
      <c r="O771" s="30"/>
      <c r="Q771" s="15"/>
      <c r="R771" s="15"/>
    </row>
    <row r="772" spans="2:18" x14ac:dyDescent="0.25">
      <c r="B772" s="99"/>
      <c r="C772" s="113"/>
      <c r="D772" s="24"/>
      <c r="E772" s="34" t="s">
        <v>992</v>
      </c>
      <c r="F772" s="25">
        <v>16.78</v>
      </c>
      <c r="G772" s="25">
        <v>0</v>
      </c>
      <c r="H772" s="25">
        <v>16.78</v>
      </c>
      <c r="I772" s="14"/>
      <c r="J772" s="28"/>
      <c r="K772" s="30"/>
      <c r="L772" s="36"/>
      <c r="M772" s="34" t="s">
        <v>433</v>
      </c>
      <c r="N772" s="30"/>
      <c r="O772" s="30"/>
      <c r="Q772" s="15"/>
      <c r="R772" s="15"/>
    </row>
    <row r="773" spans="2:18" x14ac:dyDescent="0.25">
      <c r="B773" s="99"/>
      <c r="C773" s="113"/>
      <c r="D773" s="24"/>
      <c r="E773" s="34" t="s">
        <v>993</v>
      </c>
      <c r="F773" s="25">
        <v>16.78</v>
      </c>
      <c r="G773" s="25">
        <v>0</v>
      </c>
      <c r="H773" s="25">
        <v>16.78</v>
      </c>
      <c r="I773" s="14"/>
      <c r="J773" s="28"/>
      <c r="K773" s="30"/>
      <c r="L773" s="36"/>
      <c r="M773" s="34" t="s">
        <v>434</v>
      </c>
      <c r="N773" s="30"/>
      <c r="O773" s="30"/>
      <c r="Q773" s="15"/>
      <c r="R773" s="15"/>
    </row>
    <row r="774" spans="2:18" x14ac:dyDescent="0.25">
      <c r="B774" s="97" t="s">
        <v>623</v>
      </c>
      <c r="C774" s="112" t="s">
        <v>186</v>
      </c>
      <c r="D774" s="119" t="s">
        <v>435</v>
      </c>
      <c r="E774" s="39" t="s">
        <v>432</v>
      </c>
      <c r="F774" s="25">
        <v>16.78</v>
      </c>
      <c r="G774" s="25">
        <v>0</v>
      </c>
      <c r="H774" s="25">
        <v>16.78</v>
      </c>
      <c r="I774" s="14"/>
      <c r="J774" s="28" t="str">
        <f>IF(E774=$J$7," ",F774)</f>
        <v xml:space="preserve"> </v>
      </c>
      <c r="K774" s="30"/>
      <c r="L774" s="36"/>
      <c r="M774" s="27"/>
      <c r="N774" s="30"/>
      <c r="O774" s="30"/>
      <c r="Q774" s="15"/>
      <c r="R774" s="15"/>
    </row>
    <row r="775" spans="2:18" x14ac:dyDescent="0.25">
      <c r="B775" s="98"/>
      <c r="C775" s="112"/>
      <c r="D775" s="119"/>
      <c r="E775" s="27" t="s">
        <v>992</v>
      </c>
      <c r="F775" s="29">
        <v>16.78</v>
      </c>
      <c r="G775" s="29">
        <v>0</v>
      </c>
      <c r="H775" s="29">
        <v>16.78</v>
      </c>
      <c r="I775" s="14"/>
      <c r="J775" s="28">
        <f>IF(E775=$J$7," ",F775)</f>
        <v>16.78</v>
      </c>
      <c r="K775" s="30">
        <f>J775*1.2</f>
        <v>20.135999999999999</v>
      </c>
      <c r="L775" s="36"/>
      <c r="M775" s="27" t="s">
        <v>1037</v>
      </c>
      <c r="N775" s="30">
        <f t="shared" ref="N775" si="200">J776</f>
        <v>16.78</v>
      </c>
      <c r="O775" s="30">
        <f t="shared" ref="O775" si="201">K776</f>
        <v>20.135999999999999</v>
      </c>
      <c r="Q775" s="86" t="s">
        <v>1115</v>
      </c>
      <c r="R775" s="86">
        <v>44888</v>
      </c>
    </row>
    <row r="776" spans="2:18" x14ac:dyDescent="0.25">
      <c r="B776" s="98"/>
      <c r="C776" s="112"/>
      <c r="D776" s="119"/>
      <c r="E776" s="27" t="s">
        <v>993</v>
      </c>
      <c r="F776" s="29">
        <v>16.78</v>
      </c>
      <c r="G776" s="29">
        <v>0</v>
      </c>
      <c r="H776" s="29">
        <v>16.78</v>
      </c>
      <c r="I776" s="14"/>
      <c r="J776" s="28">
        <f>IF(E776=$J$7," ",F776)</f>
        <v>16.78</v>
      </c>
      <c r="K776" s="30">
        <f>J776*1.2</f>
        <v>20.135999999999999</v>
      </c>
      <c r="L776" s="36"/>
      <c r="M776" s="27" t="s">
        <v>1038</v>
      </c>
      <c r="N776" s="30">
        <v>20.170000000000002</v>
      </c>
      <c r="O776" s="30">
        <v>24.2</v>
      </c>
      <c r="Q776" s="87"/>
      <c r="R776" s="87"/>
    </row>
    <row r="777" spans="2:18" x14ac:dyDescent="0.25">
      <c r="B777" s="99">
        <v>76</v>
      </c>
      <c r="C777" s="113" t="s">
        <v>192</v>
      </c>
      <c r="D777" s="24"/>
      <c r="E777" s="34" t="s">
        <v>432</v>
      </c>
      <c r="F777" s="25">
        <v>33.56</v>
      </c>
      <c r="G777" s="25">
        <v>33.56</v>
      </c>
      <c r="H777" s="25">
        <v>0</v>
      </c>
      <c r="I777" s="14"/>
      <c r="J777" s="28" t="str">
        <f>IF(E777=$J$7," ",F777)</f>
        <v xml:space="preserve"> </v>
      </c>
      <c r="K777" s="30"/>
      <c r="L777" s="36"/>
      <c r="M777" s="34" t="s">
        <v>432</v>
      </c>
      <c r="N777" s="30"/>
      <c r="O777" s="30"/>
      <c r="Q777" s="15"/>
      <c r="R777" s="15"/>
    </row>
    <row r="778" spans="2:18" x14ac:dyDescent="0.25">
      <c r="B778" s="99"/>
      <c r="C778" s="113"/>
      <c r="D778" s="24"/>
      <c r="E778" s="34" t="s">
        <v>992</v>
      </c>
      <c r="F778" s="25">
        <v>32.380000000000003</v>
      </c>
      <c r="G778" s="25">
        <v>32.380000000000003</v>
      </c>
      <c r="H778" s="25">
        <v>0</v>
      </c>
      <c r="I778" s="14"/>
      <c r="J778" s="28"/>
      <c r="K778" s="30"/>
      <c r="L778" s="36"/>
      <c r="M778" s="34" t="s">
        <v>433</v>
      </c>
      <c r="N778" s="30"/>
      <c r="O778" s="30"/>
      <c r="Q778" s="15"/>
      <c r="R778" s="15"/>
    </row>
    <row r="779" spans="2:18" x14ac:dyDescent="0.25">
      <c r="B779" s="99"/>
      <c r="C779" s="113"/>
      <c r="D779" s="24"/>
      <c r="E779" s="34" t="s">
        <v>993</v>
      </c>
      <c r="F779" s="25">
        <v>34.74</v>
      </c>
      <c r="G779" s="25">
        <v>34.74</v>
      </c>
      <c r="H779" s="25">
        <v>0</v>
      </c>
      <c r="I779" s="14"/>
      <c r="J779" s="28"/>
      <c r="K779" s="30"/>
      <c r="L779" s="36"/>
      <c r="M779" s="34" t="s">
        <v>434</v>
      </c>
      <c r="N779" s="30"/>
      <c r="O779" s="30"/>
      <c r="Q779" s="15"/>
      <c r="R779" s="15"/>
    </row>
    <row r="780" spans="2:18" x14ac:dyDescent="0.25">
      <c r="B780" s="97" t="s">
        <v>624</v>
      </c>
      <c r="C780" s="112" t="s">
        <v>186</v>
      </c>
      <c r="D780" s="119" t="s">
        <v>435</v>
      </c>
      <c r="E780" s="39" t="s">
        <v>432</v>
      </c>
      <c r="F780" s="25">
        <v>33.56</v>
      </c>
      <c r="G780" s="25">
        <v>33.56</v>
      </c>
      <c r="H780" s="25">
        <v>0</v>
      </c>
      <c r="I780" s="14"/>
      <c r="J780" s="28" t="str">
        <f>IF(E780=$J$7," ",F780)</f>
        <v xml:space="preserve"> </v>
      </c>
      <c r="K780" s="30"/>
      <c r="L780" s="36"/>
      <c r="M780" s="27"/>
      <c r="N780" s="30"/>
      <c r="O780" s="30"/>
      <c r="Q780" s="15"/>
      <c r="R780" s="15"/>
    </row>
    <row r="781" spans="2:18" x14ac:dyDescent="0.25">
      <c r="B781" s="98"/>
      <c r="C781" s="112"/>
      <c r="D781" s="119"/>
      <c r="E781" s="27" t="s">
        <v>992</v>
      </c>
      <c r="F781" s="29">
        <v>32.380000000000003</v>
      </c>
      <c r="G781" s="29">
        <v>32.380000000000003</v>
      </c>
      <c r="H781" s="29">
        <v>0</v>
      </c>
      <c r="I781" s="14"/>
      <c r="J781" s="28">
        <f>IF(E781=$J$7," ",F781)</f>
        <v>32.380000000000003</v>
      </c>
      <c r="K781" s="30">
        <v>32.380000000000003</v>
      </c>
      <c r="L781" s="36"/>
      <c r="M781" s="27" t="s">
        <v>990</v>
      </c>
      <c r="N781" s="30">
        <f t="shared" ref="N781" si="202">J782</f>
        <v>34.74</v>
      </c>
      <c r="O781" s="30">
        <v>42.39</v>
      </c>
      <c r="Q781" s="86" t="s">
        <v>1117</v>
      </c>
      <c r="R781" s="86">
        <v>45994</v>
      </c>
    </row>
    <row r="782" spans="2:18" x14ac:dyDescent="0.25">
      <c r="B782" s="98"/>
      <c r="C782" s="112"/>
      <c r="D782" s="119"/>
      <c r="E782" s="27" t="s">
        <v>993</v>
      </c>
      <c r="F782" s="29">
        <v>34.74</v>
      </c>
      <c r="G782" s="29">
        <v>34.74</v>
      </c>
      <c r="H782" s="29">
        <v>0</v>
      </c>
      <c r="I782" s="14"/>
      <c r="J782" s="28">
        <f>IF(E782=$J$7," ",F782)</f>
        <v>34.74</v>
      </c>
      <c r="K782" s="30">
        <v>34.74</v>
      </c>
      <c r="L782" s="36"/>
      <c r="M782" s="27" t="s">
        <v>991</v>
      </c>
      <c r="N782" s="30">
        <v>36.630000000000003</v>
      </c>
      <c r="O782" s="30">
        <v>44.69</v>
      </c>
      <c r="Q782" s="87"/>
      <c r="R782" s="87"/>
    </row>
    <row r="783" spans="2:18" x14ac:dyDescent="0.25">
      <c r="B783" s="99">
        <v>77</v>
      </c>
      <c r="C783" s="113" t="s">
        <v>193</v>
      </c>
      <c r="D783" s="24"/>
      <c r="E783" s="34" t="s">
        <v>432</v>
      </c>
      <c r="F783" s="25">
        <v>0</v>
      </c>
      <c r="G783" s="25">
        <v>27.750000000000004</v>
      </c>
      <c r="H783" s="25">
        <v>27.750000000000004</v>
      </c>
      <c r="I783" s="14"/>
      <c r="J783" s="28" t="str">
        <f>IF(E783=$J$7," ",F783)</f>
        <v xml:space="preserve"> </v>
      </c>
      <c r="K783" s="30"/>
      <c r="L783" s="36"/>
      <c r="M783" s="34" t="s">
        <v>432</v>
      </c>
      <c r="N783" s="30"/>
      <c r="O783" s="30"/>
      <c r="Q783" s="15"/>
      <c r="R783" s="15"/>
    </row>
    <row r="784" spans="2:18" x14ac:dyDescent="0.25">
      <c r="B784" s="99"/>
      <c r="C784" s="113"/>
      <c r="D784" s="24"/>
      <c r="E784" s="34" t="s">
        <v>992</v>
      </c>
      <c r="F784" s="25">
        <v>0</v>
      </c>
      <c r="G784" s="25">
        <v>26.008333333333336</v>
      </c>
      <c r="H784" s="25">
        <v>26.008333333333336</v>
      </c>
      <c r="I784" s="14"/>
      <c r="J784" s="28"/>
      <c r="K784" s="30"/>
      <c r="L784" s="36"/>
      <c r="M784" s="34" t="s">
        <v>433</v>
      </c>
      <c r="N784" s="30"/>
      <c r="O784" s="30"/>
      <c r="Q784" s="15"/>
      <c r="R784" s="15"/>
    </row>
    <row r="785" spans="2:18" x14ac:dyDescent="0.25">
      <c r="B785" s="99"/>
      <c r="C785" s="113"/>
      <c r="D785" s="24"/>
      <c r="E785" s="34" t="s">
        <v>993</v>
      </c>
      <c r="F785" s="25">
        <v>0</v>
      </c>
      <c r="G785" s="25">
        <v>29.491666666666667</v>
      </c>
      <c r="H785" s="25">
        <v>29.491666666666667</v>
      </c>
      <c r="I785" s="14"/>
      <c r="J785" s="28"/>
      <c r="K785" s="30"/>
      <c r="L785" s="36"/>
      <c r="M785" s="34" t="s">
        <v>434</v>
      </c>
      <c r="N785" s="30"/>
      <c r="O785" s="30"/>
      <c r="Q785" s="15"/>
      <c r="R785" s="15"/>
    </row>
    <row r="786" spans="2:18" x14ac:dyDescent="0.25">
      <c r="B786" s="97" t="s">
        <v>625</v>
      </c>
      <c r="C786" s="112" t="s">
        <v>186</v>
      </c>
      <c r="D786" s="119" t="s">
        <v>435</v>
      </c>
      <c r="E786" s="39" t="s">
        <v>432</v>
      </c>
      <c r="F786" s="25">
        <v>0</v>
      </c>
      <c r="G786" s="25">
        <v>27.750000000000004</v>
      </c>
      <c r="H786" s="25">
        <v>27.750000000000004</v>
      </c>
      <c r="I786" s="14"/>
      <c r="J786" s="28" t="str">
        <f>IF(E786=$J$7," ",F786)</f>
        <v xml:space="preserve"> </v>
      </c>
      <c r="K786" s="30"/>
      <c r="L786" s="36"/>
      <c r="M786" s="27"/>
      <c r="N786" s="30"/>
      <c r="O786" s="30"/>
      <c r="Q786" s="15"/>
      <c r="R786" s="15"/>
    </row>
    <row r="787" spans="2:18" x14ac:dyDescent="0.25">
      <c r="B787" s="98"/>
      <c r="C787" s="112"/>
      <c r="D787" s="119"/>
      <c r="E787" s="27" t="s">
        <v>992</v>
      </c>
      <c r="F787" s="29">
        <v>0</v>
      </c>
      <c r="G787" s="29">
        <v>26.008333333333336</v>
      </c>
      <c r="H787" s="29">
        <v>26.008333333333336</v>
      </c>
      <c r="I787" s="14"/>
      <c r="J787" s="28">
        <f>H787</f>
        <v>26.008333333333336</v>
      </c>
      <c r="K787" s="30">
        <v>31.22</v>
      </c>
      <c r="L787" s="36"/>
      <c r="M787" s="27" t="s">
        <v>990</v>
      </c>
      <c r="N787" s="30">
        <f t="shared" ref="N787" si="203">J788</f>
        <v>29.491666666666667</v>
      </c>
      <c r="O787" s="30">
        <v>35.979999999999997</v>
      </c>
      <c r="Q787" s="86" t="s">
        <v>1116</v>
      </c>
      <c r="R787" s="86">
        <v>45994</v>
      </c>
    </row>
    <row r="788" spans="2:18" x14ac:dyDescent="0.25">
      <c r="B788" s="98"/>
      <c r="C788" s="112"/>
      <c r="D788" s="119"/>
      <c r="E788" s="27" t="s">
        <v>993</v>
      </c>
      <c r="F788" s="29">
        <v>0</v>
      </c>
      <c r="G788" s="29">
        <v>29.491666666666667</v>
      </c>
      <c r="H788" s="29">
        <v>29.491666666666667</v>
      </c>
      <c r="I788" s="14"/>
      <c r="J788" s="28">
        <f>H788</f>
        <v>29.491666666666667</v>
      </c>
      <c r="K788" s="30">
        <v>35.39</v>
      </c>
      <c r="L788" s="36"/>
      <c r="M788" s="27" t="s">
        <v>991</v>
      </c>
      <c r="N788" s="30">
        <v>32.49</v>
      </c>
      <c r="O788" s="30">
        <v>39.630000000000003</v>
      </c>
      <c r="Q788" s="87"/>
      <c r="R788" s="87"/>
    </row>
    <row r="789" spans="2:18" x14ac:dyDescent="0.25">
      <c r="B789" s="99">
        <v>78</v>
      </c>
      <c r="C789" s="113" t="s">
        <v>194</v>
      </c>
      <c r="D789" s="24"/>
      <c r="E789" s="34" t="s">
        <v>432</v>
      </c>
      <c r="F789" s="25">
        <v>21.91</v>
      </c>
      <c r="G789" s="25">
        <v>0</v>
      </c>
      <c r="H789" s="25">
        <v>21.91</v>
      </c>
      <c r="I789" s="14"/>
      <c r="J789" s="28" t="str">
        <f>IF(E789=$J$7," ",F789)</f>
        <v xml:space="preserve"> </v>
      </c>
      <c r="K789" s="30"/>
      <c r="L789" s="36"/>
      <c r="M789" s="34" t="s">
        <v>432</v>
      </c>
      <c r="N789" s="30"/>
      <c r="O789" s="30"/>
      <c r="Q789" s="15"/>
      <c r="R789" s="15"/>
    </row>
    <row r="790" spans="2:18" x14ac:dyDescent="0.25">
      <c r="B790" s="99"/>
      <c r="C790" s="113"/>
      <c r="D790" s="24"/>
      <c r="E790" s="34" t="s">
        <v>992</v>
      </c>
      <c r="F790" s="25">
        <v>21.91</v>
      </c>
      <c r="G790" s="25">
        <v>0</v>
      </c>
      <c r="H790" s="25">
        <v>21.91</v>
      </c>
      <c r="I790" s="14"/>
      <c r="J790" s="28"/>
      <c r="K790" s="30"/>
      <c r="L790" s="36"/>
      <c r="M790" s="34" t="s">
        <v>433</v>
      </c>
      <c r="N790" s="30"/>
      <c r="O790" s="30"/>
      <c r="Q790" s="15"/>
      <c r="R790" s="15"/>
    </row>
    <row r="791" spans="2:18" x14ac:dyDescent="0.25">
      <c r="B791" s="99"/>
      <c r="C791" s="113"/>
      <c r="D791" s="24"/>
      <c r="E791" s="34" t="s">
        <v>993</v>
      </c>
      <c r="F791" s="25">
        <v>21.91</v>
      </c>
      <c r="G791" s="25">
        <v>0</v>
      </c>
      <c r="H791" s="25">
        <v>21.91</v>
      </c>
      <c r="I791" s="14"/>
      <c r="J791" s="28"/>
      <c r="K791" s="30"/>
      <c r="L791" s="36"/>
      <c r="M791" s="34" t="s">
        <v>434</v>
      </c>
      <c r="N791" s="30"/>
      <c r="O791" s="30"/>
      <c r="Q791" s="15"/>
      <c r="R791" s="15"/>
    </row>
    <row r="792" spans="2:18" x14ac:dyDescent="0.25">
      <c r="B792" s="97" t="s">
        <v>626</v>
      </c>
      <c r="C792" s="112" t="s">
        <v>186</v>
      </c>
      <c r="D792" s="119" t="s">
        <v>435</v>
      </c>
      <c r="E792" s="39" t="s">
        <v>432</v>
      </c>
      <c r="F792" s="25">
        <v>21.91</v>
      </c>
      <c r="G792" s="25">
        <v>0</v>
      </c>
      <c r="H792" s="25">
        <v>21.91</v>
      </c>
      <c r="I792" s="14"/>
      <c r="J792" s="28" t="str">
        <f>IF(E792=$J$7," ",F792)</f>
        <v xml:space="preserve"> </v>
      </c>
      <c r="K792" s="30"/>
      <c r="L792" s="36"/>
      <c r="M792" s="27"/>
      <c r="N792" s="30"/>
      <c r="O792" s="30"/>
      <c r="Q792" s="15"/>
      <c r="R792" s="15"/>
    </row>
    <row r="793" spans="2:18" x14ac:dyDescent="0.25">
      <c r="B793" s="98"/>
      <c r="C793" s="112"/>
      <c r="D793" s="119"/>
      <c r="E793" s="27" t="s">
        <v>992</v>
      </c>
      <c r="F793" s="29">
        <v>21.91</v>
      </c>
      <c r="G793" s="29">
        <v>0</v>
      </c>
      <c r="H793" s="29">
        <v>21.91</v>
      </c>
      <c r="I793" s="14"/>
      <c r="J793" s="28">
        <f>IF(E793=$J$7," ",F793)</f>
        <v>21.91</v>
      </c>
      <c r="K793" s="30">
        <f>J793*1.2</f>
        <v>26.291999999999998</v>
      </c>
      <c r="L793" s="36"/>
      <c r="M793" s="27" t="s">
        <v>990</v>
      </c>
      <c r="N793" s="30">
        <f t="shared" ref="N793" si="204">J794</f>
        <v>21.91</v>
      </c>
      <c r="O793" s="30">
        <v>26.73</v>
      </c>
      <c r="Q793" s="86" t="s">
        <v>1120</v>
      </c>
      <c r="R793" s="86">
        <v>45994</v>
      </c>
    </row>
    <row r="794" spans="2:18" x14ac:dyDescent="0.25">
      <c r="B794" s="98"/>
      <c r="C794" s="112"/>
      <c r="D794" s="119"/>
      <c r="E794" s="27" t="s">
        <v>993</v>
      </c>
      <c r="F794" s="29">
        <v>21.91</v>
      </c>
      <c r="G794" s="29">
        <v>0</v>
      </c>
      <c r="H794" s="29">
        <v>21.91</v>
      </c>
      <c r="I794" s="14"/>
      <c r="J794" s="28">
        <f>IF(E794=$J$7," ",F794)</f>
        <v>21.91</v>
      </c>
      <c r="K794" s="30">
        <f>J794*1.2</f>
        <v>26.291999999999998</v>
      </c>
      <c r="L794" s="36"/>
      <c r="M794" s="27" t="s">
        <v>991</v>
      </c>
      <c r="N794" s="30">
        <v>24.5</v>
      </c>
      <c r="O794" s="30">
        <v>29.89</v>
      </c>
      <c r="Q794" s="87"/>
      <c r="R794" s="87"/>
    </row>
    <row r="795" spans="2:18" hidden="1" x14ac:dyDescent="0.25">
      <c r="B795" s="99">
        <v>79</v>
      </c>
      <c r="C795" s="113" t="s">
        <v>195</v>
      </c>
      <c r="D795" s="24"/>
      <c r="E795" s="34" t="s">
        <v>432</v>
      </c>
      <c r="F795" s="25">
        <v>0</v>
      </c>
      <c r="G795" s="25">
        <v>0</v>
      </c>
      <c r="H795" s="25">
        <v>0</v>
      </c>
      <c r="I795" s="14"/>
      <c r="J795" s="28" t="str">
        <f>IF(E795=$J$7," ",F795)</f>
        <v xml:space="preserve"> </v>
      </c>
      <c r="K795" s="30"/>
      <c r="L795" s="36"/>
      <c r="M795" s="34" t="s">
        <v>432</v>
      </c>
      <c r="N795" s="30"/>
      <c r="O795" s="30"/>
      <c r="Q795" s="15"/>
      <c r="R795" s="15"/>
    </row>
    <row r="796" spans="2:18" hidden="1" x14ac:dyDescent="0.25">
      <c r="B796" s="99"/>
      <c r="C796" s="113"/>
      <c r="D796" s="24"/>
      <c r="E796" s="34" t="s">
        <v>992</v>
      </c>
      <c r="F796" s="25">
        <v>0</v>
      </c>
      <c r="G796" s="25">
        <v>0</v>
      </c>
      <c r="H796" s="25">
        <v>0</v>
      </c>
      <c r="I796" s="14"/>
      <c r="J796" s="28"/>
      <c r="K796" s="30"/>
      <c r="L796" s="36"/>
      <c r="M796" s="34" t="s">
        <v>433</v>
      </c>
      <c r="N796" s="30"/>
      <c r="O796" s="30"/>
      <c r="Q796" s="15"/>
      <c r="R796" s="15"/>
    </row>
    <row r="797" spans="2:18" hidden="1" x14ac:dyDescent="0.25">
      <c r="B797" s="99"/>
      <c r="C797" s="113"/>
      <c r="D797" s="24"/>
      <c r="E797" s="34" t="s">
        <v>993</v>
      </c>
      <c r="F797" s="25">
        <v>0</v>
      </c>
      <c r="G797" s="25">
        <v>0</v>
      </c>
      <c r="H797" s="25">
        <v>0</v>
      </c>
      <c r="I797" s="14"/>
      <c r="J797" s="28"/>
      <c r="K797" s="30"/>
      <c r="L797" s="36"/>
      <c r="M797" s="34" t="s">
        <v>434</v>
      </c>
      <c r="N797" s="30"/>
      <c r="O797" s="30"/>
      <c r="Q797" s="15"/>
      <c r="R797" s="15"/>
    </row>
    <row r="798" spans="2:18" hidden="1" x14ac:dyDescent="0.25">
      <c r="B798" s="97" t="s">
        <v>627</v>
      </c>
      <c r="C798" s="112" t="s">
        <v>188</v>
      </c>
      <c r="D798" s="119" t="s">
        <v>435</v>
      </c>
      <c r="E798" s="39" t="s">
        <v>432</v>
      </c>
      <c r="F798" s="25">
        <v>0</v>
      </c>
      <c r="G798" s="25">
        <v>0</v>
      </c>
      <c r="H798" s="25">
        <v>0</v>
      </c>
      <c r="I798" s="14"/>
      <c r="J798" s="28" t="str">
        <f>IF(E798=$J$7," ",F798)</f>
        <v xml:space="preserve"> </v>
      </c>
      <c r="K798" s="30"/>
      <c r="L798" s="36"/>
      <c r="M798" s="27"/>
      <c r="N798" s="30"/>
      <c r="O798" s="30"/>
      <c r="Q798" s="15"/>
      <c r="R798" s="15"/>
    </row>
    <row r="799" spans="2:18" hidden="1" x14ac:dyDescent="0.25">
      <c r="B799" s="98"/>
      <c r="C799" s="112"/>
      <c r="D799" s="119"/>
      <c r="E799" s="27" t="s">
        <v>992</v>
      </c>
      <c r="F799" s="29">
        <v>0</v>
      </c>
      <c r="G799" s="29">
        <v>0</v>
      </c>
      <c r="H799" s="29">
        <v>0</v>
      </c>
      <c r="I799" s="14"/>
      <c r="J799" s="28">
        <v>32.31</v>
      </c>
      <c r="K799" s="30">
        <f>J799</f>
        <v>32.31</v>
      </c>
      <c r="L799" s="36"/>
      <c r="M799" s="27" t="s">
        <v>990</v>
      </c>
      <c r="N799" s="30" t="str">
        <f t="shared" ref="N799" si="205">J800</f>
        <v xml:space="preserve"> -</v>
      </c>
      <c r="O799" s="30" t="str">
        <f t="shared" ref="O799" si="206">K800</f>
        <v>-</v>
      </c>
      <c r="Q799" s="15"/>
      <c r="R799" s="15"/>
    </row>
    <row r="800" spans="2:18" hidden="1" x14ac:dyDescent="0.25">
      <c r="B800" s="98"/>
      <c r="C800" s="112"/>
      <c r="D800" s="119"/>
      <c r="E800" s="27" t="s">
        <v>993</v>
      </c>
      <c r="F800" s="29">
        <v>0</v>
      </c>
      <c r="G800" s="29">
        <v>0</v>
      </c>
      <c r="H800" s="29">
        <v>0</v>
      </c>
      <c r="I800" s="14"/>
      <c r="J800" s="28" t="s">
        <v>840</v>
      </c>
      <c r="K800" s="30" t="s">
        <v>997</v>
      </c>
      <c r="L800" s="36"/>
      <c r="M800" s="27" t="s">
        <v>991</v>
      </c>
      <c r="N800" s="30" t="s">
        <v>997</v>
      </c>
      <c r="O800" s="30" t="s">
        <v>997</v>
      </c>
      <c r="Q800" s="15"/>
      <c r="R800" s="15"/>
    </row>
    <row r="801" spans="2:18" x14ac:dyDescent="0.25">
      <c r="B801" s="99">
        <v>80</v>
      </c>
      <c r="C801" s="113" t="s">
        <v>1121</v>
      </c>
      <c r="D801" s="24"/>
      <c r="E801" s="34" t="s">
        <v>432</v>
      </c>
      <c r="F801" s="25">
        <v>58.5</v>
      </c>
      <c r="G801" s="25">
        <v>58.5</v>
      </c>
      <c r="H801" s="25">
        <v>58.5</v>
      </c>
      <c r="I801" s="14"/>
      <c r="J801" s="28" t="str">
        <f>IF(E801=$J$7," ",F801)</f>
        <v xml:space="preserve"> </v>
      </c>
      <c r="K801" s="30"/>
      <c r="L801" s="36"/>
      <c r="M801" s="34" t="s">
        <v>432</v>
      </c>
      <c r="N801" s="30"/>
      <c r="O801" s="30"/>
      <c r="Q801" s="15"/>
      <c r="R801" s="15"/>
    </row>
    <row r="802" spans="2:18" x14ac:dyDescent="0.25">
      <c r="B802" s="99"/>
      <c r="C802" s="113"/>
      <c r="D802" s="24"/>
      <c r="E802" s="34" t="s">
        <v>992</v>
      </c>
      <c r="F802" s="25">
        <v>58.5</v>
      </c>
      <c r="G802" s="25">
        <v>58.5</v>
      </c>
      <c r="H802" s="25">
        <v>58.5</v>
      </c>
      <c r="I802" s="14"/>
      <c r="J802" s="28"/>
      <c r="K802" s="30"/>
      <c r="L802" s="36"/>
      <c r="M802" s="34" t="s">
        <v>433</v>
      </c>
      <c r="N802" s="30"/>
      <c r="O802" s="30"/>
      <c r="Q802" s="15"/>
      <c r="R802" s="15"/>
    </row>
    <row r="803" spans="2:18" x14ac:dyDescent="0.25">
      <c r="B803" s="99"/>
      <c r="C803" s="113"/>
      <c r="D803" s="24"/>
      <c r="E803" s="34" t="s">
        <v>993</v>
      </c>
      <c r="F803" s="25">
        <v>0</v>
      </c>
      <c r="G803" s="25">
        <v>0</v>
      </c>
      <c r="H803" s="25">
        <v>0</v>
      </c>
      <c r="I803" s="14"/>
      <c r="J803" s="28"/>
      <c r="K803" s="30"/>
      <c r="L803" s="36"/>
      <c r="M803" s="34" t="s">
        <v>434</v>
      </c>
      <c r="N803" s="30"/>
      <c r="O803" s="30"/>
      <c r="Q803" s="15"/>
      <c r="R803" s="15"/>
    </row>
    <row r="804" spans="2:18" x14ac:dyDescent="0.25">
      <c r="B804" s="97" t="s">
        <v>628</v>
      </c>
      <c r="C804" s="112" t="s">
        <v>188</v>
      </c>
      <c r="D804" s="119" t="s">
        <v>435</v>
      </c>
      <c r="E804" s="39" t="s">
        <v>432</v>
      </c>
      <c r="F804" s="25">
        <v>58.5</v>
      </c>
      <c r="G804" s="25">
        <v>58.5</v>
      </c>
      <c r="H804" s="25">
        <v>58.5</v>
      </c>
      <c r="I804" s="14"/>
      <c r="J804" s="28" t="str">
        <f>IF(E804=$J$7," ",F804)</f>
        <v xml:space="preserve"> </v>
      </c>
      <c r="K804" s="30"/>
      <c r="L804" s="36"/>
      <c r="M804" s="27"/>
      <c r="N804" s="30"/>
      <c r="O804" s="30"/>
      <c r="Q804" s="15"/>
      <c r="R804" s="15"/>
    </row>
    <row r="805" spans="2:18" x14ac:dyDescent="0.25">
      <c r="B805" s="98"/>
      <c r="C805" s="112"/>
      <c r="D805" s="119"/>
      <c r="E805" s="27" t="s">
        <v>992</v>
      </c>
      <c r="F805" s="29">
        <v>58.5</v>
      </c>
      <c r="G805" s="29">
        <v>58.5</v>
      </c>
      <c r="H805" s="29">
        <v>58.5</v>
      </c>
      <c r="I805" s="14"/>
      <c r="J805" s="28">
        <v>11.57</v>
      </c>
      <c r="K805" s="30">
        <f>J805</f>
        <v>11.57</v>
      </c>
      <c r="L805" s="36"/>
      <c r="M805" s="27" t="s">
        <v>990</v>
      </c>
      <c r="N805" s="30">
        <f t="shared" ref="N805" si="207">J806</f>
        <v>11.57</v>
      </c>
      <c r="O805" s="30">
        <f t="shared" ref="O805" si="208">K806</f>
        <v>11.57</v>
      </c>
      <c r="Q805" s="86" t="s">
        <v>1122</v>
      </c>
      <c r="R805" s="86">
        <v>45721</v>
      </c>
    </row>
    <row r="806" spans="2:18" x14ac:dyDescent="0.25">
      <c r="B806" s="98"/>
      <c r="C806" s="112"/>
      <c r="D806" s="119"/>
      <c r="E806" s="27" t="s">
        <v>993</v>
      </c>
      <c r="F806" s="29">
        <v>0</v>
      </c>
      <c r="G806" s="29">
        <v>0</v>
      </c>
      <c r="H806" s="29">
        <v>0</v>
      </c>
      <c r="I806" s="14"/>
      <c r="J806" s="28">
        <v>11.57</v>
      </c>
      <c r="K806" s="30">
        <f>J806</f>
        <v>11.57</v>
      </c>
      <c r="L806" s="36"/>
      <c r="M806" s="27" t="s">
        <v>991</v>
      </c>
      <c r="N806" s="30">
        <v>12.32</v>
      </c>
      <c r="O806" s="30">
        <f>N806</f>
        <v>12.32</v>
      </c>
      <c r="Q806" s="87"/>
      <c r="R806" s="87"/>
    </row>
    <row r="807" spans="2:18" x14ac:dyDescent="0.25">
      <c r="B807" s="99">
        <v>81</v>
      </c>
      <c r="C807" s="113" t="s">
        <v>196</v>
      </c>
      <c r="D807" s="24"/>
      <c r="E807" s="34" t="s">
        <v>432</v>
      </c>
      <c r="F807" s="25">
        <v>58.919999999999995</v>
      </c>
      <c r="G807" s="25">
        <v>58.92</v>
      </c>
      <c r="H807" s="25">
        <v>58.920000000000009</v>
      </c>
      <c r="I807" s="14"/>
      <c r="J807" s="28" t="str">
        <f>IF(E807=$J$7," ",F807)</f>
        <v xml:space="preserve"> </v>
      </c>
      <c r="K807" s="30" t="s">
        <v>844</v>
      </c>
      <c r="L807" s="36"/>
      <c r="M807" s="34" t="s">
        <v>432</v>
      </c>
      <c r="N807" s="30"/>
      <c r="O807" s="30"/>
      <c r="Q807" s="15"/>
      <c r="R807" s="15"/>
    </row>
    <row r="808" spans="2:18" x14ac:dyDescent="0.25">
      <c r="B808" s="99"/>
      <c r="C808" s="113"/>
      <c r="D808" s="24"/>
      <c r="E808" s="34" t="s">
        <v>992</v>
      </c>
      <c r="F808" s="25">
        <v>58.77000000000001</v>
      </c>
      <c r="G808" s="25">
        <v>58.77</v>
      </c>
      <c r="H808" s="25">
        <v>58.77</v>
      </c>
      <c r="I808" s="14"/>
      <c r="J808" s="28"/>
      <c r="K808" s="30"/>
      <c r="L808" s="36"/>
      <c r="M808" s="34" t="s">
        <v>433</v>
      </c>
      <c r="N808" s="30"/>
      <c r="O808" s="30"/>
      <c r="Q808" s="15"/>
      <c r="R808" s="15"/>
    </row>
    <row r="809" spans="2:18" x14ac:dyDescent="0.25">
      <c r="B809" s="99"/>
      <c r="C809" s="113"/>
      <c r="D809" s="24"/>
      <c r="E809" s="34" t="s">
        <v>993</v>
      </c>
      <c r="F809" s="25">
        <v>59.069999999999993</v>
      </c>
      <c r="G809" s="25">
        <v>59.07</v>
      </c>
      <c r="H809" s="25">
        <v>59.07</v>
      </c>
      <c r="I809" s="14"/>
      <c r="J809" s="28"/>
      <c r="K809" s="30"/>
      <c r="L809" s="36"/>
      <c r="M809" s="34" t="s">
        <v>434</v>
      </c>
      <c r="N809" s="30"/>
      <c r="O809" s="30"/>
      <c r="Q809" s="15"/>
      <c r="R809" s="15"/>
    </row>
    <row r="810" spans="2:18" x14ac:dyDescent="0.25">
      <c r="B810" s="97" t="s">
        <v>629</v>
      </c>
      <c r="C810" s="112" t="s">
        <v>197</v>
      </c>
      <c r="D810" s="119" t="s">
        <v>435</v>
      </c>
      <c r="E810" s="39" t="s">
        <v>432</v>
      </c>
      <c r="F810" s="25">
        <v>58.919999999999995</v>
      </c>
      <c r="G810" s="25">
        <v>58.92</v>
      </c>
      <c r="H810" s="25">
        <v>58.920000000000009</v>
      </c>
      <c r="I810" s="14"/>
      <c r="J810" s="28" t="str">
        <f>IF(E810=$J$7," ",F810)</f>
        <v xml:space="preserve"> </v>
      </c>
      <c r="K810" s="30" t="s">
        <v>844</v>
      </c>
      <c r="L810" s="36"/>
      <c r="M810" s="27"/>
      <c r="N810" s="30"/>
      <c r="O810" s="30"/>
      <c r="Q810" s="15"/>
      <c r="R810" s="15"/>
    </row>
    <row r="811" spans="2:18" x14ac:dyDescent="0.25">
      <c r="B811" s="98"/>
      <c r="C811" s="112"/>
      <c r="D811" s="119"/>
      <c r="E811" s="27" t="s">
        <v>992</v>
      </c>
      <c r="F811" s="29">
        <v>58.77</v>
      </c>
      <c r="G811" s="29">
        <v>58.77</v>
      </c>
      <c r="H811" s="29">
        <v>58.77</v>
      </c>
      <c r="I811" s="14"/>
      <c r="J811" s="28">
        <f>IF(E811=$J$7," ",F811)</f>
        <v>58.77</v>
      </c>
      <c r="K811" s="30">
        <v>58.77</v>
      </c>
      <c r="L811" s="36"/>
      <c r="M811" s="27" t="s">
        <v>990</v>
      </c>
      <c r="N811" s="30">
        <f t="shared" ref="N811" si="209">J812</f>
        <v>59.07</v>
      </c>
      <c r="O811" s="30">
        <f t="shared" ref="O811" si="210">K812</f>
        <v>59.07</v>
      </c>
      <c r="Q811" s="86" t="s">
        <v>1058</v>
      </c>
      <c r="R811" s="86">
        <v>45987</v>
      </c>
    </row>
    <row r="812" spans="2:18" x14ac:dyDescent="0.25">
      <c r="B812" s="98"/>
      <c r="C812" s="112"/>
      <c r="D812" s="119"/>
      <c r="E812" s="27" t="s">
        <v>993</v>
      </c>
      <c r="F812" s="29">
        <v>59.07</v>
      </c>
      <c r="G812" s="29">
        <v>59.07</v>
      </c>
      <c r="H812" s="29">
        <v>59.07</v>
      </c>
      <c r="I812" s="14"/>
      <c r="J812" s="28">
        <f>IF(E812=$J$7," ",F812)</f>
        <v>59.07</v>
      </c>
      <c r="K812" s="30">
        <v>59.07</v>
      </c>
      <c r="L812" s="36"/>
      <c r="M812" s="27" t="s">
        <v>991</v>
      </c>
      <c r="N812" s="30">
        <v>64.56</v>
      </c>
      <c r="O812" s="30">
        <v>64.56</v>
      </c>
      <c r="Q812" s="87"/>
      <c r="R812" s="87"/>
    </row>
    <row r="813" spans="2:18" x14ac:dyDescent="0.25">
      <c r="B813" s="99">
        <v>82</v>
      </c>
      <c r="C813" s="113" t="s">
        <v>198</v>
      </c>
      <c r="D813" s="24"/>
      <c r="E813" s="34" t="s">
        <v>432</v>
      </c>
      <c r="F813" s="25">
        <v>47.57</v>
      </c>
      <c r="G813" s="25">
        <v>47.57</v>
      </c>
      <c r="H813" s="25">
        <v>47.569999999999993</v>
      </c>
      <c r="I813" s="14"/>
      <c r="J813" s="28" t="str">
        <f>IF(E813=$J$7," ",F813)</f>
        <v xml:space="preserve"> </v>
      </c>
      <c r="K813" s="30" t="s">
        <v>844</v>
      </c>
      <c r="L813" s="36"/>
      <c r="M813" s="34" t="s">
        <v>432</v>
      </c>
      <c r="N813" s="30"/>
      <c r="O813" s="30"/>
      <c r="Q813" s="15"/>
      <c r="R813" s="15"/>
    </row>
    <row r="814" spans="2:18" x14ac:dyDescent="0.25">
      <c r="B814" s="99"/>
      <c r="C814" s="113"/>
      <c r="D814" s="24"/>
      <c r="E814" s="34" t="s">
        <v>992</v>
      </c>
      <c r="F814" s="25">
        <v>43.85</v>
      </c>
      <c r="G814" s="25">
        <v>43.85</v>
      </c>
      <c r="H814" s="25">
        <v>43.849999999999994</v>
      </c>
      <c r="I814" s="14"/>
      <c r="J814" s="28"/>
      <c r="K814" s="30"/>
      <c r="L814" s="36"/>
      <c r="M814" s="34" t="s">
        <v>433</v>
      </c>
      <c r="N814" s="30"/>
      <c r="O814" s="30"/>
      <c r="Q814" s="15"/>
      <c r="R814" s="15"/>
    </row>
    <row r="815" spans="2:18" x14ac:dyDescent="0.25">
      <c r="B815" s="99"/>
      <c r="C815" s="113"/>
      <c r="D815" s="24"/>
      <c r="E815" s="34" t="s">
        <v>993</v>
      </c>
      <c r="F815" s="25">
        <v>51.290000000000006</v>
      </c>
      <c r="G815" s="25">
        <v>51.290000000000006</v>
      </c>
      <c r="H815" s="25">
        <v>51.29</v>
      </c>
      <c r="I815" s="14"/>
      <c r="J815" s="28"/>
      <c r="K815" s="30"/>
      <c r="L815" s="36"/>
      <c r="M815" s="34" t="s">
        <v>434</v>
      </c>
      <c r="N815" s="30"/>
      <c r="O815" s="30"/>
      <c r="Q815" s="15"/>
      <c r="R815" s="15"/>
    </row>
    <row r="816" spans="2:18" x14ac:dyDescent="0.25">
      <c r="B816" s="97" t="s">
        <v>630</v>
      </c>
      <c r="C816" s="112" t="s">
        <v>197</v>
      </c>
      <c r="D816" s="119" t="s">
        <v>435</v>
      </c>
      <c r="E816" s="39" t="s">
        <v>432</v>
      </c>
      <c r="F816" s="25">
        <v>47.57</v>
      </c>
      <c r="G816" s="25">
        <v>47.57</v>
      </c>
      <c r="H816" s="25">
        <v>47.569999999999993</v>
      </c>
      <c r="I816" s="14"/>
      <c r="J816" s="28" t="str">
        <f>IF(E816=$J$7," ",F816)</f>
        <v xml:space="preserve"> </v>
      </c>
      <c r="K816" s="30" t="s">
        <v>844</v>
      </c>
      <c r="L816" s="36"/>
      <c r="M816" s="27"/>
      <c r="N816" s="30"/>
      <c r="O816" s="30"/>
      <c r="Q816" s="15"/>
      <c r="R816" s="15"/>
    </row>
    <row r="817" spans="2:18" x14ac:dyDescent="0.25">
      <c r="B817" s="98"/>
      <c r="C817" s="112"/>
      <c r="D817" s="119"/>
      <c r="E817" s="27" t="s">
        <v>992</v>
      </c>
      <c r="F817" s="29">
        <v>43.85</v>
      </c>
      <c r="G817" s="29">
        <v>43.85</v>
      </c>
      <c r="H817" s="29">
        <v>43.849999999999994</v>
      </c>
      <c r="I817" s="14"/>
      <c r="J817" s="28">
        <f>IF(E817=$J$7," ",F817)</f>
        <v>43.85</v>
      </c>
      <c r="K817" s="30">
        <v>43.85</v>
      </c>
      <c r="L817" s="36"/>
      <c r="M817" s="27" t="s">
        <v>1037</v>
      </c>
      <c r="N817" s="30">
        <f t="shared" ref="N817" si="211">J818</f>
        <v>51.29</v>
      </c>
      <c r="O817" s="30">
        <f t="shared" ref="O817" si="212">K818</f>
        <v>51.29</v>
      </c>
      <c r="Q817" s="86" t="s">
        <v>1059</v>
      </c>
      <c r="R817" s="86">
        <v>45581</v>
      </c>
    </row>
    <row r="818" spans="2:18" x14ac:dyDescent="0.25">
      <c r="B818" s="98"/>
      <c r="C818" s="112"/>
      <c r="D818" s="119"/>
      <c r="E818" s="27" t="s">
        <v>993</v>
      </c>
      <c r="F818" s="29">
        <v>51.29</v>
      </c>
      <c r="G818" s="29">
        <v>51.290000000000006</v>
      </c>
      <c r="H818" s="29">
        <v>51.29</v>
      </c>
      <c r="I818" s="14"/>
      <c r="J818" s="28">
        <f>IF(E818=$J$7," ",F818)</f>
        <v>51.29</v>
      </c>
      <c r="K818" s="30">
        <v>51.29</v>
      </c>
      <c r="L818" s="36"/>
      <c r="M818" s="27" t="s">
        <v>1038</v>
      </c>
      <c r="N818" s="30">
        <v>46.53</v>
      </c>
      <c r="O818" s="30">
        <f>N818</f>
        <v>46.53</v>
      </c>
      <c r="Q818" s="87"/>
      <c r="R818" s="87"/>
    </row>
    <row r="819" spans="2:18" x14ac:dyDescent="0.25">
      <c r="B819" s="99">
        <v>83</v>
      </c>
      <c r="C819" s="113" t="s">
        <v>199</v>
      </c>
      <c r="D819" s="24"/>
      <c r="E819" s="34" t="s">
        <v>432</v>
      </c>
      <c r="F819" s="25">
        <v>81.034999999999997</v>
      </c>
      <c r="G819" s="25">
        <v>81.034999999999997</v>
      </c>
      <c r="H819" s="25">
        <v>81.034999999999997</v>
      </c>
      <c r="I819" s="14"/>
      <c r="J819" s="28" t="str">
        <f>IF(E819=$J$7," ",F819)</f>
        <v xml:space="preserve"> </v>
      </c>
      <c r="K819" s="30" t="s">
        <v>844</v>
      </c>
      <c r="L819" s="36"/>
      <c r="M819" s="34" t="s">
        <v>432</v>
      </c>
      <c r="N819" s="30"/>
      <c r="O819" s="30"/>
      <c r="Q819" s="15"/>
      <c r="R819" s="15"/>
    </row>
    <row r="820" spans="2:18" x14ac:dyDescent="0.25">
      <c r="B820" s="99"/>
      <c r="C820" s="113"/>
      <c r="D820" s="24"/>
      <c r="E820" s="39"/>
      <c r="F820" s="25"/>
      <c r="G820" s="25"/>
      <c r="H820" s="25"/>
      <c r="I820" s="14"/>
      <c r="J820" s="28"/>
      <c r="K820" s="30"/>
      <c r="L820" s="36"/>
      <c r="M820" s="27"/>
      <c r="N820" s="30"/>
      <c r="O820" s="30"/>
      <c r="Q820" s="15"/>
      <c r="R820" s="15"/>
    </row>
    <row r="821" spans="2:18" x14ac:dyDescent="0.25">
      <c r="B821" s="99"/>
      <c r="C821" s="113"/>
      <c r="D821" s="24"/>
      <c r="E821" s="39"/>
      <c r="F821" s="25"/>
      <c r="G821" s="25"/>
      <c r="H821" s="25"/>
      <c r="I821" s="14"/>
      <c r="J821" s="28"/>
      <c r="K821" s="30"/>
      <c r="L821" s="36"/>
      <c r="M821" s="27"/>
      <c r="N821" s="30"/>
      <c r="O821" s="30"/>
      <c r="Q821" s="15"/>
      <c r="R821" s="15"/>
    </row>
    <row r="822" spans="2:18" x14ac:dyDescent="0.25">
      <c r="B822" s="97" t="s">
        <v>631</v>
      </c>
      <c r="C822" s="112" t="s">
        <v>200</v>
      </c>
      <c r="D822" s="119" t="s">
        <v>435</v>
      </c>
      <c r="E822" s="39" t="s">
        <v>432</v>
      </c>
      <c r="F822" s="25">
        <v>81.034999999999997</v>
      </c>
      <c r="G822" s="25">
        <v>81.034999999999997</v>
      </c>
      <c r="H822" s="25">
        <v>81.034999999999997</v>
      </c>
      <c r="I822" s="14"/>
      <c r="J822" s="28" t="str">
        <f>IF(E822=$J$7," ",F822)</f>
        <v xml:space="preserve"> </v>
      </c>
      <c r="K822" s="30" t="s">
        <v>844</v>
      </c>
      <c r="L822" s="36"/>
      <c r="M822" s="27"/>
      <c r="N822" s="30"/>
      <c r="O822" s="30"/>
      <c r="Q822" s="15"/>
      <c r="R822" s="15"/>
    </row>
    <row r="823" spans="2:18" x14ac:dyDescent="0.25">
      <c r="B823" s="98"/>
      <c r="C823" s="112"/>
      <c r="D823" s="119"/>
      <c r="E823" s="27" t="s">
        <v>992</v>
      </c>
      <c r="F823" s="25">
        <v>58.11999999999999</v>
      </c>
      <c r="G823" s="25">
        <v>58.120000000000005</v>
      </c>
      <c r="H823" s="25">
        <v>58.12</v>
      </c>
      <c r="I823" s="14"/>
      <c r="J823" s="28">
        <v>78.94</v>
      </c>
      <c r="K823" s="30">
        <f>J823</f>
        <v>78.94</v>
      </c>
      <c r="L823" s="36"/>
      <c r="M823" s="27" t="s">
        <v>990</v>
      </c>
      <c r="N823" s="28">
        <f>J824</f>
        <v>83.13</v>
      </c>
      <c r="O823" s="30">
        <v>87.29</v>
      </c>
      <c r="Q823" s="90" t="s">
        <v>1077</v>
      </c>
      <c r="R823" s="86">
        <v>45994</v>
      </c>
    </row>
    <row r="824" spans="2:18" x14ac:dyDescent="0.25">
      <c r="B824" s="98"/>
      <c r="C824" s="112"/>
      <c r="D824" s="119"/>
      <c r="E824" s="27" t="s">
        <v>993</v>
      </c>
      <c r="F824" s="25">
        <v>66.03</v>
      </c>
      <c r="G824" s="25">
        <v>66.03</v>
      </c>
      <c r="H824" s="25">
        <v>66.03</v>
      </c>
      <c r="I824" s="14"/>
      <c r="J824" s="28">
        <v>83.13</v>
      </c>
      <c r="K824" s="30">
        <f>J824</f>
        <v>83.13</v>
      </c>
      <c r="L824" s="36"/>
      <c r="M824" s="27" t="s">
        <v>991</v>
      </c>
      <c r="N824" s="28">
        <v>89.92</v>
      </c>
      <c r="O824" s="30">
        <v>94.41</v>
      </c>
      <c r="Q824" s="91"/>
      <c r="R824" s="87"/>
    </row>
    <row r="825" spans="2:18" x14ac:dyDescent="0.25">
      <c r="B825" s="99">
        <v>84</v>
      </c>
      <c r="C825" s="113" t="s">
        <v>201</v>
      </c>
      <c r="D825" s="24"/>
      <c r="E825" s="34" t="s">
        <v>432</v>
      </c>
      <c r="F825" s="25">
        <v>44.445</v>
      </c>
      <c r="G825" s="25">
        <v>44.445</v>
      </c>
      <c r="H825" s="25">
        <v>44.445</v>
      </c>
      <c r="I825" s="14"/>
      <c r="J825" s="28" t="str">
        <f>IF(E825=$J$7," ",F825)</f>
        <v xml:space="preserve"> </v>
      </c>
      <c r="K825" s="30" t="s">
        <v>844</v>
      </c>
      <c r="L825" s="36"/>
      <c r="M825" s="34" t="s">
        <v>432</v>
      </c>
      <c r="N825" s="30"/>
      <c r="O825" s="30"/>
      <c r="Q825" s="15"/>
      <c r="R825" s="15"/>
    </row>
    <row r="826" spans="2:18" x14ac:dyDescent="0.25">
      <c r="B826" s="99"/>
      <c r="C826" s="113"/>
      <c r="D826" s="24"/>
      <c r="E826" s="34" t="s">
        <v>992</v>
      </c>
      <c r="F826" s="25">
        <v>42.13</v>
      </c>
      <c r="G826" s="25">
        <v>42.13</v>
      </c>
      <c r="H826" s="25">
        <v>42.13</v>
      </c>
      <c r="I826" s="14"/>
      <c r="J826" s="28"/>
      <c r="K826" s="30"/>
      <c r="L826" s="36"/>
      <c r="M826" s="34" t="s">
        <v>433</v>
      </c>
      <c r="N826" s="30"/>
      <c r="O826" s="30"/>
      <c r="Q826" s="15"/>
      <c r="R826" s="15"/>
    </row>
    <row r="827" spans="2:18" x14ac:dyDescent="0.25">
      <c r="B827" s="99"/>
      <c r="C827" s="113"/>
      <c r="D827" s="24"/>
      <c r="E827" s="34" t="s">
        <v>993</v>
      </c>
      <c r="F827" s="25">
        <v>46.76</v>
      </c>
      <c r="G827" s="25">
        <v>46.76</v>
      </c>
      <c r="H827" s="25">
        <v>46.76</v>
      </c>
      <c r="I827" s="14"/>
      <c r="J827" s="28"/>
      <c r="K827" s="30"/>
      <c r="L827" s="36"/>
      <c r="M827" s="34" t="s">
        <v>434</v>
      </c>
      <c r="N827" s="30"/>
      <c r="O827" s="30"/>
      <c r="Q827" s="15"/>
      <c r="R827" s="15"/>
    </row>
    <row r="828" spans="2:18" x14ac:dyDescent="0.25">
      <c r="B828" s="97" t="s">
        <v>632</v>
      </c>
      <c r="C828" s="112" t="s">
        <v>202</v>
      </c>
      <c r="D828" s="119" t="s">
        <v>435</v>
      </c>
      <c r="E828" s="39" t="s">
        <v>432</v>
      </c>
      <c r="F828" s="25">
        <v>44.445</v>
      </c>
      <c r="G828" s="25">
        <v>44.445</v>
      </c>
      <c r="H828" s="25">
        <v>44.445</v>
      </c>
      <c r="I828" s="14"/>
      <c r="J828" s="28" t="str">
        <f>IF(E828=$J$7," ",F828)</f>
        <v xml:space="preserve"> </v>
      </c>
      <c r="K828" s="30" t="s">
        <v>844</v>
      </c>
      <c r="L828" s="36"/>
      <c r="M828" s="27"/>
      <c r="N828" s="30"/>
      <c r="O828" s="30"/>
      <c r="Q828" s="15"/>
      <c r="R828" s="15"/>
    </row>
    <row r="829" spans="2:18" x14ac:dyDescent="0.25">
      <c r="B829" s="98"/>
      <c r="C829" s="112"/>
      <c r="D829" s="119"/>
      <c r="E829" s="27" t="s">
        <v>992</v>
      </c>
      <c r="F829" s="29">
        <v>42.13</v>
      </c>
      <c r="G829" s="29">
        <v>42.13</v>
      </c>
      <c r="H829" s="29">
        <v>42.13</v>
      </c>
      <c r="I829" s="14"/>
      <c r="J829" s="28">
        <f>IF(E829=$J$7," ",F829)</f>
        <v>42.13</v>
      </c>
      <c r="K829" s="30">
        <v>42.13</v>
      </c>
      <c r="L829" s="36"/>
      <c r="M829" s="27" t="s">
        <v>990</v>
      </c>
      <c r="N829" s="30">
        <f>J830</f>
        <v>46.76</v>
      </c>
      <c r="O829" s="30">
        <f>K830</f>
        <v>46.76</v>
      </c>
      <c r="Q829" s="90" t="s">
        <v>1078</v>
      </c>
      <c r="R829" s="86">
        <v>46001</v>
      </c>
    </row>
    <row r="830" spans="2:18" x14ac:dyDescent="0.25">
      <c r="B830" s="98"/>
      <c r="C830" s="112"/>
      <c r="D830" s="119"/>
      <c r="E830" s="27" t="s">
        <v>993</v>
      </c>
      <c r="F830" s="29">
        <v>46.76</v>
      </c>
      <c r="G830" s="29">
        <v>46.76</v>
      </c>
      <c r="H830" s="29">
        <v>46.76</v>
      </c>
      <c r="I830" s="14"/>
      <c r="J830" s="28">
        <f>IF(E830=$J$7," ",F830)</f>
        <v>46.76</v>
      </c>
      <c r="K830" s="30">
        <v>46.76</v>
      </c>
      <c r="L830" s="36"/>
      <c r="M830" s="27" t="s">
        <v>991</v>
      </c>
      <c r="N830" s="30">
        <v>51.8</v>
      </c>
      <c r="O830" s="30">
        <f>N830</f>
        <v>51.8</v>
      </c>
      <c r="Q830" s="91"/>
      <c r="R830" s="87"/>
    </row>
    <row r="831" spans="2:18" x14ac:dyDescent="0.25">
      <c r="B831" s="99">
        <v>85</v>
      </c>
      <c r="C831" s="113" t="s">
        <v>203</v>
      </c>
      <c r="D831" s="24"/>
      <c r="E831" s="34" t="s">
        <v>432</v>
      </c>
      <c r="F831" s="25">
        <v>145.30000000000001</v>
      </c>
      <c r="G831" s="25">
        <v>145.30000000000001</v>
      </c>
      <c r="H831" s="25">
        <v>145.30000000000001</v>
      </c>
      <c r="I831" s="14"/>
      <c r="J831" s="28" t="str">
        <f>IF(E831=$J$7," ",F831)</f>
        <v xml:space="preserve"> </v>
      </c>
      <c r="K831" s="30" t="s">
        <v>844</v>
      </c>
      <c r="L831" s="36"/>
      <c r="M831" s="34" t="s">
        <v>432</v>
      </c>
      <c r="N831" s="30"/>
      <c r="O831" s="30"/>
      <c r="Q831" s="15"/>
      <c r="R831" s="15"/>
    </row>
    <row r="832" spans="2:18" x14ac:dyDescent="0.25">
      <c r="B832" s="99"/>
      <c r="C832" s="113"/>
      <c r="D832" s="24"/>
      <c r="E832" s="34" t="s">
        <v>992</v>
      </c>
      <c r="F832" s="25">
        <v>145.30000000000001</v>
      </c>
      <c r="G832" s="25">
        <v>145.30000000000001</v>
      </c>
      <c r="H832" s="25">
        <v>145.30000000000001</v>
      </c>
      <c r="I832" s="14"/>
      <c r="J832" s="28"/>
      <c r="K832" s="30"/>
      <c r="L832" s="36"/>
      <c r="M832" s="34" t="s">
        <v>433</v>
      </c>
      <c r="N832" s="30"/>
      <c r="O832" s="30"/>
      <c r="Q832" s="15"/>
      <c r="R832" s="15"/>
    </row>
    <row r="833" spans="2:18" x14ac:dyDescent="0.25">
      <c r="B833" s="99"/>
      <c r="C833" s="113"/>
      <c r="D833" s="24"/>
      <c r="E833" s="34" t="s">
        <v>993</v>
      </c>
      <c r="F833" s="25">
        <v>145.30000000000001</v>
      </c>
      <c r="G833" s="25">
        <v>145.30000000000001</v>
      </c>
      <c r="H833" s="25">
        <v>145.30000000000001</v>
      </c>
      <c r="I833" s="14"/>
      <c r="J833" s="28"/>
      <c r="K833" s="30"/>
      <c r="L833" s="36"/>
      <c r="M833" s="34" t="s">
        <v>434</v>
      </c>
      <c r="N833" s="30"/>
      <c r="O833" s="30"/>
      <c r="Q833" s="15"/>
      <c r="R833" s="15"/>
    </row>
    <row r="834" spans="2:18" x14ac:dyDescent="0.25">
      <c r="B834" s="97" t="s">
        <v>633</v>
      </c>
      <c r="C834" s="112" t="s">
        <v>204</v>
      </c>
      <c r="D834" s="119" t="s">
        <v>435</v>
      </c>
      <c r="E834" s="39" t="s">
        <v>432</v>
      </c>
      <c r="F834" s="25">
        <v>145.30000000000001</v>
      </c>
      <c r="G834" s="25">
        <v>145.30000000000001</v>
      </c>
      <c r="H834" s="25">
        <v>145.30000000000001</v>
      </c>
      <c r="I834" s="14"/>
      <c r="J834" s="28" t="str">
        <f>IF(E834=$J$7," ",F834)</f>
        <v xml:space="preserve"> </v>
      </c>
      <c r="K834" s="30" t="s">
        <v>844</v>
      </c>
      <c r="L834" s="36"/>
      <c r="M834" s="27"/>
      <c r="N834" s="30"/>
      <c r="O834" s="30"/>
      <c r="Q834" s="15"/>
      <c r="R834" s="15"/>
    </row>
    <row r="835" spans="2:18" x14ac:dyDescent="0.25">
      <c r="B835" s="98"/>
      <c r="C835" s="112"/>
      <c r="D835" s="119"/>
      <c r="E835" s="27" t="s">
        <v>992</v>
      </c>
      <c r="F835" s="29">
        <v>145.30000000000001</v>
      </c>
      <c r="G835" s="29">
        <v>145.30000000000001</v>
      </c>
      <c r="H835" s="29">
        <v>145.30000000000001</v>
      </c>
      <c r="I835" s="14"/>
      <c r="J835" s="28">
        <f>IF(E835=$J$7," ",F835)</f>
        <v>145.30000000000001</v>
      </c>
      <c r="K835" s="30">
        <v>145.30000000000001</v>
      </c>
      <c r="L835" s="36"/>
      <c r="M835" s="27" t="s">
        <v>990</v>
      </c>
      <c r="N835" s="30">
        <f>J836</f>
        <v>145.30000000000001</v>
      </c>
      <c r="O835" s="30">
        <f>K836</f>
        <v>145.30000000000001</v>
      </c>
      <c r="Q835" s="86" t="s">
        <v>1079</v>
      </c>
      <c r="R835" s="86">
        <v>46001</v>
      </c>
    </row>
    <row r="836" spans="2:18" x14ac:dyDescent="0.25">
      <c r="B836" s="98"/>
      <c r="C836" s="112"/>
      <c r="D836" s="119"/>
      <c r="E836" s="27" t="s">
        <v>993</v>
      </c>
      <c r="F836" s="29">
        <v>145.30000000000001</v>
      </c>
      <c r="G836" s="29">
        <v>145.30000000000001</v>
      </c>
      <c r="H836" s="29">
        <v>145.30000000000001</v>
      </c>
      <c r="I836" s="14"/>
      <c r="J836" s="28">
        <f>IF(E836=$J$7," ",F836)</f>
        <v>145.30000000000001</v>
      </c>
      <c r="K836" s="30">
        <v>145.30000000000001</v>
      </c>
      <c r="L836" s="36"/>
      <c r="M836" s="27" t="s">
        <v>991</v>
      </c>
      <c r="N836" s="30">
        <v>157.91999999999999</v>
      </c>
      <c r="O836" s="30">
        <f>N836</f>
        <v>157.91999999999999</v>
      </c>
      <c r="Q836" s="87"/>
      <c r="R836" s="87"/>
    </row>
    <row r="837" spans="2:18" x14ac:dyDescent="0.25">
      <c r="B837" s="99">
        <v>86</v>
      </c>
      <c r="C837" s="113" t="s">
        <v>205</v>
      </c>
      <c r="D837" s="24"/>
      <c r="E837" s="34" t="s">
        <v>432</v>
      </c>
      <c r="F837" s="25">
        <v>102.62</v>
      </c>
      <c r="G837" s="25">
        <v>102.62</v>
      </c>
      <c r="H837" s="25">
        <v>102.62</v>
      </c>
      <c r="I837" s="14"/>
      <c r="J837" s="28" t="str">
        <f>IF(E837=$J$7," ",F837)</f>
        <v xml:space="preserve"> </v>
      </c>
      <c r="K837" s="30" t="s">
        <v>844</v>
      </c>
      <c r="L837" s="36"/>
      <c r="M837" s="34" t="s">
        <v>432</v>
      </c>
      <c r="N837" s="30"/>
      <c r="O837" s="30"/>
      <c r="Q837" s="15"/>
      <c r="R837" s="15"/>
    </row>
    <row r="838" spans="2:18" x14ac:dyDescent="0.25">
      <c r="B838" s="99"/>
      <c r="C838" s="113"/>
      <c r="D838" s="24"/>
      <c r="E838" s="34" t="s">
        <v>992</v>
      </c>
      <c r="F838" s="25">
        <v>96.86</v>
      </c>
      <c r="G838" s="25">
        <v>96.86</v>
      </c>
      <c r="H838" s="25">
        <v>96.86</v>
      </c>
      <c r="I838" s="14"/>
      <c r="J838" s="28"/>
      <c r="K838" s="30"/>
      <c r="L838" s="36"/>
      <c r="M838" s="34" t="s">
        <v>433</v>
      </c>
      <c r="N838" s="30"/>
      <c r="O838" s="30"/>
      <c r="Q838" s="15"/>
      <c r="R838" s="15"/>
    </row>
    <row r="839" spans="2:18" x14ac:dyDescent="0.25">
      <c r="B839" s="99"/>
      <c r="C839" s="113"/>
      <c r="D839" s="24"/>
      <c r="E839" s="34" t="s">
        <v>993</v>
      </c>
      <c r="F839" s="25">
        <v>108.38</v>
      </c>
      <c r="G839" s="25">
        <v>108.38</v>
      </c>
      <c r="H839" s="25">
        <v>108.37999999999998</v>
      </c>
      <c r="I839" s="14"/>
      <c r="J839" s="28"/>
      <c r="K839" s="30"/>
      <c r="L839" s="36"/>
      <c r="M839" s="34" t="s">
        <v>434</v>
      </c>
      <c r="N839" s="30"/>
      <c r="O839" s="30"/>
      <c r="Q839" s="15"/>
      <c r="R839" s="15"/>
    </row>
    <row r="840" spans="2:18" x14ac:dyDescent="0.25">
      <c r="B840" s="97" t="s">
        <v>634</v>
      </c>
      <c r="C840" s="112" t="s">
        <v>206</v>
      </c>
      <c r="D840" s="119" t="s">
        <v>435</v>
      </c>
      <c r="E840" s="39" t="s">
        <v>432</v>
      </c>
      <c r="F840" s="25">
        <v>102.62</v>
      </c>
      <c r="G840" s="25">
        <v>102.62</v>
      </c>
      <c r="H840" s="25">
        <v>102.62</v>
      </c>
      <c r="I840" s="14"/>
      <c r="J840" s="28" t="str">
        <f>IF(E840=$J$7," ",F840)</f>
        <v xml:space="preserve"> </v>
      </c>
      <c r="K840" s="30" t="s">
        <v>844</v>
      </c>
      <c r="L840" s="36"/>
      <c r="M840" s="27"/>
      <c r="N840" s="30"/>
      <c r="O840" s="30"/>
      <c r="Q840" s="15"/>
      <c r="R840" s="15"/>
    </row>
    <row r="841" spans="2:18" x14ac:dyDescent="0.25">
      <c r="B841" s="98"/>
      <c r="C841" s="112"/>
      <c r="D841" s="119"/>
      <c r="E841" s="27" t="s">
        <v>992</v>
      </c>
      <c r="F841" s="29">
        <v>96.86</v>
      </c>
      <c r="G841" s="29">
        <v>96.86</v>
      </c>
      <c r="H841" s="29">
        <v>96.86</v>
      </c>
      <c r="I841" s="14"/>
      <c r="J841" s="28">
        <f>IF(E841=$J$7," ",F841)</f>
        <v>96.86</v>
      </c>
      <c r="K841" s="30">
        <v>96.86</v>
      </c>
      <c r="L841" s="36"/>
      <c r="M841" s="27" t="s">
        <v>990</v>
      </c>
      <c r="N841" s="30">
        <f>J842</f>
        <v>108.38</v>
      </c>
      <c r="O841" s="30">
        <f>K842</f>
        <v>108.38</v>
      </c>
      <c r="Q841" s="86" t="s">
        <v>1080</v>
      </c>
      <c r="R841" s="86">
        <v>46001</v>
      </c>
    </row>
    <row r="842" spans="2:18" x14ac:dyDescent="0.25">
      <c r="B842" s="98"/>
      <c r="C842" s="112"/>
      <c r="D842" s="119"/>
      <c r="E842" s="27" t="s">
        <v>993</v>
      </c>
      <c r="F842" s="29">
        <v>108.38</v>
      </c>
      <c r="G842" s="29">
        <v>108.38</v>
      </c>
      <c r="H842" s="29">
        <v>108.38</v>
      </c>
      <c r="I842" s="14"/>
      <c r="J842" s="28">
        <f>IF(E842=$J$7," ",F842)</f>
        <v>108.38</v>
      </c>
      <c r="K842" s="30">
        <v>108.38</v>
      </c>
      <c r="L842" s="36"/>
      <c r="M842" s="27" t="s">
        <v>991</v>
      </c>
      <c r="N842" s="30">
        <v>120.02</v>
      </c>
      <c r="O842" s="30">
        <f>N842</f>
        <v>120.02</v>
      </c>
      <c r="Q842" s="87"/>
      <c r="R842" s="87"/>
    </row>
    <row r="843" spans="2:18" x14ac:dyDescent="0.25">
      <c r="B843" s="99">
        <v>87</v>
      </c>
      <c r="C843" s="113" t="s">
        <v>207</v>
      </c>
      <c r="D843" s="24"/>
      <c r="E843" s="34" t="s">
        <v>432</v>
      </c>
      <c r="F843" s="25">
        <v>97.04208268813835</v>
      </c>
      <c r="G843" s="25">
        <v>100.30846405227737</v>
      </c>
      <c r="H843" s="25">
        <v>57.764632812499578</v>
      </c>
      <c r="I843" s="14"/>
      <c r="J843" s="28" t="str">
        <f>IF(E843=$J$7," ",F843)</f>
        <v xml:space="preserve"> </v>
      </c>
      <c r="K843" s="30" t="s">
        <v>844</v>
      </c>
      <c r="L843" s="36"/>
      <c r="M843" s="34" t="s">
        <v>432</v>
      </c>
      <c r="N843" s="30"/>
      <c r="O843" s="30"/>
      <c r="Q843" s="15"/>
      <c r="R843" s="15"/>
    </row>
    <row r="844" spans="2:18" x14ac:dyDescent="0.25">
      <c r="B844" s="99"/>
      <c r="C844" s="113"/>
      <c r="D844" s="24"/>
      <c r="E844" s="34" t="s">
        <v>992</v>
      </c>
      <c r="F844" s="25">
        <v>85.755218333849186</v>
      </c>
      <c r="G844" s="25">
        <v>91.07385620913999</v>
      </c>
      <c r="H844" s="25">
        <v>54.359343749999447</v>
      </c>
      <c r="I844" s="14"/>
      <c r="J844" s="28"/>
      <c r="K844" s="30"/>
      <c r="L844" s="36"/>
      <c r="M844" s="34" t="s">
        <v>433</v>
      </c>
      <c r="N844" s="30"/>
      <c r="O844" s="30"/>
      <c r="Q844" s="15"/>
      <c r="R844" s="15"/>
    </row>
    <row r="845" spans="2:18" x14ac:dyDescent="0.25">
      <c r="B845" s="99"/>
      <c r="C845" s="113"/>
      <c r="D845" s="24"/>
      <c r="E845" s="34" t="s">
        <v>993</v>
      </c>
      <c r="F845" s="25">
        <v>108.3289470424275</v>
      </c>
      <c r="G845" s="25">
        <v>109.5430718954148</v>
      </c>
      <c r="H845" s="25">
        <v>61.169921874999716</v>
      </c>
      <c r="I845" s="14"/>
      <c r="J845" s="28"/>
      <c r="K845" s="30"/>
      <c r="L845" s="36"/>
      <c r="M845" s="34" t="s">
        <v>434</v>
      </c>
      <c r="N845" s="30"/>
      <c r="O845" s="30"/>
      <c r="Q845" s="15"/>
      <c r="R845" s="15"/>
    </row>
    <row r="846" spans="2:18" x14ac:dyDescent="0.25">
      <c r="B846" s="97" t="s">
        <v>635</v>
      </c>
      <c r="C846" s="112" t="s">
        <v>208</v>
      </c>
      <c r="D846" s="119" t="s">
        <v>435</v>
      </c>
      <c r="E846" s="39" t="s">
        <v>432</v>
      </c>
      <c r="F846" s="25">
        <v>127.69499999999998</v>
      </c>
      <c r="G846" s="25">
        <v>127.69499999999999</v>
      </c>
      <c r="H846" s="25">
        <v>127.69499999999999</v>
      </c>
      <c r="I846" s="14"/>
      <c r="J846" s="28" t="str">
        <f t="shared" ref="J846:J864" si="213">IF(E846=$J$7," ",F846)</f>
        <v xml:space="preserve"> </v>
      </c>
      <c r="K846" s="30" t="s">
        <v>844</v>
      </c>
      <c r="L846" s="36"/>
      <c r="M846" s="27"/>
      <c r="N846" s="30"/>
      <c r="O846" s="30"/>
      <c r="Q846" s="15"/>
      <c r="R846" s="15"/>
    </row>
    <row r="847" spans="2:18" x14ac:dyDescent="0.25">
      <c r="B847" s="98"/>
      <c r="C847" s="112"/>
      <c r="D847" s="119"/>
      <c r="E847" s="27" t="s">
        <v>992</v>
      </c>
      <c r="F847" s="29">
        <v>92.1</v>
      </c>
      <c r="G847" s="29">
        <v>92.1</v>
      </c>
      <c r="H847" s="29">
        <v>92.1</v>
      </c>
      <c r="I847" s="14"/>
      <c r="J847" s="28">
        <f t="shared" si="213"/>
        <v>92.1</v>
      </c>
      <c r="K847" s="30">
        <v>92.1</v>
      </c>
      <c r="L847" s="36"/>
      <c r="M847" s="27" t="s">
        <v>990</v>
      </c>
      <c r="N847" s="30">
        <f t="shared" ref="N847" si="214">J848</f>
        <v>163.29</v>
      </c>
      <c r="O847" s="30">
        <v>171.45</v>
      </c>
      <c r="Q847" s="86" t="s">
        <v>1082</v>
      </c>
      <c r="R847" s="86">
        <v>46001</v>
      </c>
    </row>
    <row r="848" spans="2:18" x14ac:dyDescent="0.25">
      <c r="B848" s="98"/>
      <c r="C848" s="112"/>
      <c r="D848" s="119"/>
      <c r="E848" s="27" t="s">
        <v>993</v>
      </c>
      <c r="F848" s="29">
        <v>163.29</v>
      </c>
      <c r="G848" s="29">
        <v>163.29</v>
      </c>
      <c r="H848" s="29">
        <v>163.29</v>
      </c>
      <c r="I848" s="14"/>
      <c r="J848" s="28">
        <f t="shared" si="213"/>
        <v>163.29</v>
      </c>
      <c r="K848" s="30">
        <v>163.29</v>
      </c>
      <c r="L848" s="36"/>
      <c r="M848" s="27" t="s">
        <v>991</v>
      </c>
      <c r="N848" s="30">
        <v>180.8</v>
      </c>
      <c r="O848" s="30">
        <v>189.84</v>
      </c>
      <c r="Q848" s="87"/>
      <c r="R848" s="87"/>
    </row>
    <row r="849" spans="2:18" x14ac:dyDescent="0.25">
      <c r="B849" s="97" t="s">
        <v>636</v>
      </c>
      <c r="C849" s="112" t="s">
        <v>209</v>
      </c>
      <c r="D849" s="119" t="s">
        <v>435</v>
      </c>
      <c r="E849" s="39" t="s">
        <v>432</v>
      </c>
      <c r="F849" s="25">
        <v>85.28</v>
      </c>
      <c r="G849" s="25">
        <v>85.28</v>
      </c>
      <c r="H849" s="25">
        <v>85.28</v>
      </c>
      <c r="I849" s="14"/>
      <c r="J849" s="28" t="str">
        <f t="shared" si="213"/>
        <v xml:space="preserve"> </v>
      </c>
      <c r="K849" s="30" t="s">
        <v>844</v>
      </c>
      <c r="L849" s="36"/>
      <c r="M849" s="27" t="s">
        <v>844</v>
      </c>
      <c r="N849" s="30"/>
      <c r="O849" s="30"/>
      <c r="Q849" s="15"/>
      <c r="R849" s="15"/>
    </row>
    <row r="850" spans="2:18" x14ac:dyDescent="0.25">
      <c r="B850" s="98"/>
      <c r="C850" s="112"/>
      <c r="D850" s="119"/>
      <c r="E850" s="27" t="s">
        <v>992</v>
      </c>
      <c r="F850" s="29">
        <v>85.28</v>
      </c>
      <c r="G850" s="29">
        <v>85.28</v>
      </c>
      <c r="H850" s="29">
        <v>85.28</v>
      </c>
      <c r="I850" s="14"/>
      <c r="J850" s="28">
        <f t="shared" si="213"/>
        <v>85.28</v>
      </c>
      <c r="K850" s="30">
        <v>85.28</v>
      </c>
      <c r="L850" s="36"/>
      <c r="M850" s="27" t="s">
        <v>990</v>
      </c>
      <c r="N850" s="30">
        <f t="shared" ref="N850" si="215">J851</f>
        <v>85.28</v>
      </c>
      <c r="O850" s="30">
        <v>89.55</v>
      </c>
      <c r="Q850" s="86" t="s">
        <v>1081</v>
      </c>
      <c r="R850" s="86">
        <v>46001</v>
      </c>
    </row>
    <row r="851" spans="2:18" x14ac:dyDescent="0.25">
      <c r="B851" s="98"/>
      <c r="C851" s="112"/>
      <c r="D851" s="119"/>
      <c r="E851" s="27" t="s">
        <v>993</v>
      </c>
      <c r="F851" s="29">
        <v>85.28</v>
      </c>
      <c r="G851" s="29">
        <v>85.28</v>
      </c>
      <c r="H851" s="29">
        <v>85.28</v>
      </c>
      <c r="I851" s="14"/>
      <c r="J851" s="28">
        <f t="shared" si="213"/>
        <v>85.28</v>
      </c>
      <c r="K851" s="30">
        <v>85.28</v>
      </c>
      <c r="L851" s="36"/>
      <c r="M851" s="27" t="s">
        <v>991</v>
      </c>
      <c r="N851" s="30">
        <v>94.48</v>
      </c>
      <c r="O851" s="30">
        <v>99.2</v>
      </c>
      <c r="Q851" s="87"/>
      <c r="R851" s="87"/>
    </row>
    <row r="852" spans="2:18" x14ac:dyDescent="0.25">
      <c r="B852" s="97" t="s">
        <v>637</v>
      </c>
      <c r="C852" s="112" t="s">
        <v>210</v>
      </c>
      <c r="D852" s="119" t="s">
        <v>435</v>
      </c>
      <c r="E852" s="39" t="s">
        <v>432</v>
      </c>
      <c r="F852" s="25">
        <v>66.284999999999997</v>
      </c>
      <c r="G852" s="25">
        <v>66.284999999999997</v>
      </c>
      <c r="H852" s="25">
        <v>66.284999999999997</v>
      </c>
      <c r="I852" s="14"/>
      <c r="J852" s="28" t="str">
        <f t="shared" si="213"/>
        <v xml:space="preserve"> </v>
      </c>
      <c r="K852" s="30" t="s">
        <v>844</v>
      </c>
      <c r="L852" s="36"/>
      <c r="M852" s="27" t="s">
        <v>844</v>
      </c>
      <c r="N852" s="30"/>
      <c r="O852" s="30"/>
      <c r="Q852" s="15"/>
      <c r="R852" s="15"/>
    </row>
    <row r="853" spans="2:18" x14ac:dyDescent="0.25">
      <c r="B853" s="98"/>
      <c r="C853" s="112"/>
      <c r="D853" s="119"/>
      <c r="E853" s="27" t="s">
        <v>992</v>
      </c>
      <c r="F853" s="29">
        <v>62.73</v>
      </c>
      <c r="G853" s="29">
        <v>62.730000000000004</v>
      </c>
      <c r="H853" s="29">
        <v>62.73</v>
      </c>
      <c r="I853" s="14"/>
      <c r="J853" s="28">
        <f t="shared" si="213"/>
        <v>62.73</v>
      </c>
      <c r="K853" s="30">
        <v>62.73</v>
      </c>
      <c r="L853" s="36"/>
      <c r="M853" s="27" t="s">
        <v>990</v>
      </c>
      <c r="N853" s="30">
        <f t="shared" ref="N853" si="216">J854</f>
        <v>69.84</v>
      </c>
      <c r="O853" s="30">
        <v>73.33</v>
      </c>
      <c r="Q853" s="86" t="s">
        <v>1081</v>
      </c>
      <c r="R853" s="86">
        <v>46001</v>
      </c>
    </row>
    <row r="854" spans="2:18" x14ac:dyDescent="0.25">
      <c r="B854" s="98"/>
      <c r="C854" s="112"/>
      <c r="D854" s="119"/>
      <c r="E854" s="27" t="s">
        <v>993</v>
      </c>
      <c r="F854" s="29">
        <v>69.84</v>
      </c>
      <c r="G854" s="29">
        <v>69.84</v>
      </c>
      <c r="H854" s="29">
        <v>69.84</v>
      </c>
      <c r="I854" s="14"/>
      <c r="J854" s="28">
        <f t="shared" si="213"/>
        <v>69.84</v>
      </c>
      <c r="K854" s="30">
        <v>69.84</v>
      </c>
      <c r="L854" s="36"/>
      <c r="M854" s="27" t="s">
        <v>991</v>
      </c>
      <c r="N854" s="30">
        <v>77.38</v>
      </c>
      <c r="O854" s="30">
        <v>81.25</v>
      </c>
      <c r="Q854" s="87"/>
      <c r="R854" s="87"/>
    </row>
    <row r="855" spans="2:18" x14ac:dyDescent="0.25">
      <c r="B855" s="97" t="s">
        <v>638</v>
      </c>
      <c r="C855" s="112" t="s">
        <v>211</v>
      </c>
      <c r="D855" s="119" t="s">
        <v>435</v>
      </c>
      <c r="E855" s="39" t="s">
        <v>432</v>
      </c>
      <c r="F855" s="25">
        <v>105.25</v>
      </c>
      <c r="G855" s="25">
        <v>105.24999999999999</v>
      </c>
      <c r="H855" s="25">
        <v>105.25</v>
      </c>
      <c r="I855" s="14"/>
      <c r="J855" s="28" t="str">
        <f t="shared" si="213"/>
        <v xml:space="preserve"> </v>
      </c>
      <c r="K855" s="30" t="s">
        <v>844</v>
      </c>
      <c r="L855" s="36"/>
      <c r="M855" s="27" t="s">
        <v>844</v>
      </c>
      <c r="N855" s="30"/>
      <c r="O855" s="30"/>
      <c r="Q855" s="15"/>
      <c r="R855" s="15"/>
    </row>
    <row r="856" spans="2:18" x14ac:dyDescent="0.25">
      <c r="B856" s="98"/>
      <c r="C856" s="112"/>
      <c r="D856" s="119"/>
      <c r="E856" s="27" t="s">
        <v>992</v>
      </c>
      <c r="F856" s="29">
        <v>102.26</v>
      </c>
      <c r="G856" s="29">
        <v>102.26</v>
      </c>
      <c r="H856" s="29">
        <v>102.26</v>
      </c>
      <c r="I856" s="14"/>
      <c r="J856" s="28">
        <f t="shared" si="213"/>
        <v>102.26</v>
      </c>
      <c r="K856" s="30">
        <v>102.26</v>
      </c>
      <c r="L856" s="36"/>
      <c r="M856" s="27" t="s">
        <v>990</v>
      </c>
      <c r="N856" s="30">
        <f t="shared" ref="N856" si="217">J857</f>
        <v>108.24</v>
      </c>
      <c r="O856" s="30">
        <v>113.65</v>
      </c>
      <c r="Q856" s="86" t="s">
        <v>1082</v>
      </c>
      <c r="R856" s="86">
        <v>46001</v>
      </c>
    </row>
    <row r="857" spans="2:18" x14ac:dyDescent="0.25">
      <c r="B857" s="98"/>
      <c r="C857" s="112"/>
      <c r="D857" s="119"/>
      <c r="E857" s="27" t="s">
        <v>993</v>
      </c>
      <c r="F857" s="29">
        <v>108.24</v>
      </c>
      <c r="G857" s="29">
        <v>108.24</v>
      </c>
      <c r="H857" s="29">
        <v>108.24</v>
      </c>
      <c r="I857" s="14"/>
      <c r="J857" s="28">
        <f t="shared" si="213"/>
        <v>108.24</v>
      </c>
      <c r="K857" s="30">
        <v>108.24</v>
      </c>
      <c r="L857" s="36"/>
      <c r="M857" s="27" t="s">
        <v>991</v>
      </c>
      <c r="N857" s="30">
        <v>119.8</v>
      </c>
      <c r="O857" s="30">
        <v>125.79</v>
      </c>
      <c r="Q857" s="87"/>
      <c r="R857" s="87"/>
    </row>
    <row r="858" spans="2:18" x14ac:dyDescent="0.25">
      <c r="B858" s="97" t="s">
        <v>639</v>
      </c>
      <c r="C858" s="112" t="s">
        <v>212</v>
      </c>
      <c r="D858" s="119" t="s">
        <v>435</v>
      </c>
      <c r="E858" s="39" t="s">
        <v>432</v>
      </c>
      <c r="F858" s="25">
        <v>54.839999999999996</v>
      </c>
      <c r="G858" s="25">
        <v>0</v>
      </c>
      <c r="H858" s="25">
        <v>54.839999999999989</v>
      </c>
      <c r="I858" s="14"/>
      <c r="J858" s="28" t="str">
        <f t="shared" si="213"/>
        <v xml:space="preserve"> </v>
      </c>
      <c r="K858" s="30" t="s">
        <v>844</v>
      </c>
      <c r="L858" s="36"/>
      <c r="M858" s="27" t="s">
        <v>844</v>
      </c>
      <c r="N858" s="30"/>
      <c r="O858" s="30"/>
      <c r="Q858" s="15"/>
      <c r="R858" s="15"/>
    </row>
    <row r="859" spans="2:18" x14ac:dyDescent="0.25">
      <c r="B859" s="98"/>
      <c r="C859" s="112"/>
      <c r="D859" s="119"/>
      <c r="E859" s="27" t="s">
        <v>992</v>
      </c>
      <c r="F859" s="29">
        <v>51.71</v>
      </c>
      <c r="G859" s="29">
        <v>0</v>
      </c>
      <c r="H859" s="29">
        <v>51.709999999999994</v>
      </c>
      <c r="I859" s="14"/>
      <c r="J859" s="28">
        <f t="shared" si="213"/>
        <v>51.71</v>
      </c>
      <c r="K859" s="30">
        <v>51.71</v>
      </c>
      <c r="L859" s="36"/>
      <c r="M859" s="27" t="s">
        <v>990</v>
      </c>
      <c r="N859" s="30">
        <f t="shared" ref="N859" si="218">J860</f>
        <v>57.97</v>
      </c>
      <c r="O859" s="30">
        <v>60.87</v>
      </c>
      <c r="Q859" s="86" t="s">
        <v>1081</v>
      </c>
      <c r="R859" s="86">
        <v>46001</v>
      </c>
    </row>
    <row r="860" spans="2:18" x14ac:dyDescent="0.25">
      <c r="B860" s="98"/>
      <c r="C860" s="112"/>
      <c r="D860" s="119"/>
      <c r="E860" s="27" t="s">
        <v>993</v>
      </c>
      <c r="F860" s="29">
        <v>57.97</v>
      </c>
      <c r="G860" s="29">
        <v>0</v>
      </c>
      <c r="H860" s="29">
        <v>57.970000000000006</v>
      </c>
      <c r="I860" s="14"/>
      <c r="J860" s="28">
        <f t="shared" si="213"/>
        <v>57.97</v>
      </c>
      <c r="K860" s="30">
        <v>57.97</v>
      </c>
      <c r="L860" s="36"/>
      <c r="M860" s="27" t="s">
        <v>991</v>
      </c>
      <c r="N860" s="30">
        <v>64.290000000000006</v>
      </c>
      <c r="O860" s="30">
        <v>67.5</v>
      </c>
      <c r="Q860" s="87"/>
      <c r="R860" s="87"/>
    </row>
    <row r="861" spans="2:18" x14ac:dyDescent="0.25">
      <c r="B861" s="97" t="s">
        <v>640</v>
      </c>
      <c r="C861" s="112" t="s">
        <v>213</v>
      </c>
      <c r="D861" s="119" t="s">
        <v>435</v>
      </c>
      <c r="E861" s="39" t="s">
        <v>432</v>
      </c>
      <c r="F861" s="25">
        <v>92</v>
      </c>
      <c r="G861" s="25">
        <v>92.000000000000014</v>
      </c>
      <c r="H861" s="25">
        <v>91.999999999999986</v>
      </c>
      <c r="I861" s="14"/>
      <c r="J861" s="28" t="str">
        <f t="shared" si="213"/>
        <v xml:space="preserve"> </v>
      </c>
      <c r="K861" s="30" t="s">
        <v>844</v>
      </c>
      <c r="L861" s="36"/>
      <c r="M861" s="27" t="s">
        <v>844</v>
      </c>
      <c r="N861" s="30"/>
      <c r="O861" s="30"/>
      <c r="Q861" s="15"/>
      <c r="R861" s="15"/>
    </row>
    <row r="862" spans="2:18" x14ac:dyDescent="0.25">
      <c r="B862" s="98"/>
      <c r="C862" s="112"/>
      <c r="D862" s="119"/>
      <c r="E862" s="27" t="s">
        <v>992</v>
      </c>
      <c r="F862" s="29">
        <v>82.529999999999987</v>
      </c>
      <c r="G862" s="29">
        <v>82.53</v>
      </c>
      <c r="H862" s="29">
        <v>82.53</v>
      </c>
      <c r="I862" s="14"/>
      <c r="J862" s="28">
        <f t="shared" si="213"/>
        <v>82.529999999999987</v>
      </c>
      <c r="K862" s="30">
        <v>82.529999999999987</v>
      </c>
      <c r="L862" s="36"/>
      <c r="M862" s="27" t="s">
        <v>990</v>
      </c>
      <c r="N862" s="30">
        <f t="shared" ref="N862" si="219">J863</f>
        <v>101.47</v>
      </c>
      <c r="O862" s="30">
        <v>106.55</v>
      </c>
      <c r="Q862" s="86" t="s">
        <v>1081</v>
      </c>
      <c r="R862" s="86">
        <v>46001</v>
      </c>
    </row>
    <row r="863" spans="2:18" x14ac:dyDescent="0.25">
      <c r="B863" s="98"/>
      <c r="C863" s="112"/>
      <c r="D863" s="119"/>
      <c r="E863" s="27" t="s">
        <v>993</v>
      </c>
      <c r="F863" s="29">
        <v>101.47</v>
      </c>
      <c r="G863" s="29">
        <v>101.47</v>
      </c>
      <c r="H863" s="29">
        <v>101.47</v>
      </c>
      <c r="I863" s="14"/>
      <c r="J863" s="28">
        <f t="shared" si="213"/>
        <v>101.47</v>
      </c>
      <c r="K863" s="30">
        <v>101.47</v>
      </c>
      <c r="L863" s="36"/>
      <c r="M863" s="27" t="s">
        <v>991</v>
      </c>
      <c r="N863" s="30">
        <v>112.38</v>
      </c>
      <c r="O863" s="30">
        <v>118</v>
      </c>
      <c r="Q863" s="87"/>
      <c r="R863" s="87"/>
    </row>
    <row r="864" spans="2:18" x14ac:dyDescent="0.25">
      <c r="B864" s="99">
        <v>88</v>
      </c>
      <c r="C864" s="113" t="s">
        <v>214</v>
      </c>
      <c r="D864" s="24"/>
      <c r="E864" s="34" t="s">
        <v>432</v>
      </c>
      <c r="F864" s="25">
        <v>34.164999999999999</v>
      </c>
      <c r="G864" s="25">
        <v>34.162500000000001</v>
      </c>
      <c r="H864" s="25">
        <v>34.162499999999994</v>
      </c>
      <c r="I864" s="14"/>
      <c r="J864" s="28" t="str">
        <f t="shared" si="213"/>
        <v xml:space="preserve"> </v>
      </c>
      <c r="K864" s="30" t="s">
        <v>844</v>
      </c>
      <c r="L864" s="36"/>
      <c r="M864" s="34" t="s">
        <v>432</v>
      </c>
      <c r="N864" s="30"/>
      <c r="O864" s="30"/>
      <c r="Q864" s="15"/>
      <c r="R864" s="15"/>
    </row>
    <row r="865" spans="2:18" x14ac:dyDescent="0.25">
      <c r="B865" s="99"/>
      <c r="C865" s="113"/>
      <c r="D865" s="24"/>
      <c r="E865" s="34" t="s">
        <v>992</v>
      </c>
      <c r="F865" s="25">
        <v>32.86</v>
      </c>
      <c r="G865" s="25">
        <v>32.858333333333334</v>
      </c>
      <c r="H865" s="25">
        <v>32.858333333333334</v>
      </c>
      <c r="I865" s="14"/>
      <c r="J865" s="28"/>
      <c r="K865" s="30"/>
      <c r="L865" s="36"/>
      <c r="M865" s="34" t="s">
        <v>433</v>
      </c>
      <c r="N865" s="30"/>
      <c r="O865" s="30"/>
      <c r="Q865" s="15"/>
      <c r="R865" s="15"/>
    </row>
    <row r="866" spans="2:18" x14ac:dyDescent="0.25">
      <c r="B866" s="99"/>
      <c r="C866" s="113"/>
      <c r="D866" s="24"/>
      <c r="E866" s="34" t="s">
        <v>993</v>
      </c>
      <c r="F866" s="25">
        <v>35.47</v>
      </c>
      <c r="G866" s="25">
        <v>35.466666666666669</v>
      </c>
      <c r="H866" s="25">
        <v>35.466666666666669</v>
      </c>
      <c r="I866" s="14"/>
      <c r="J866" s="28"/>
      <c r="K866" s="30"/>
      <c r="L866" s="36"/>
      <c r="M866" s="34" t="s">
        <v>434</v>
      </c>
      <c r="N866" s="30"/>
      <c r="O866" s="30"/>
      <c r="Q866" s="15"/>
      <c r="R866" s="15"/>
    </row>
    <row r="867" spans="2:18" x14ac:dyDescent="0.25">
      <c r="B867" s="97" t="s">
        <v>641</v>
      </c>
      <c r="C867" s="112" t="s">
        <v>215</v>
      </c>
      <c r="D867" s="119" t="s">
        <v>435</v>
      </c>
      <c r="E867" s="39" t="s">
        <v>432</v>
      </c>
      <c r="F867" s="25">
        <v>34.164999999999999</v>
      </c>
      <c r="G867" s="25">
        <v>34.162500000000001</v>
      </c>
      <c r="H867" s="25">
        <v>34.162499999999994</v>
      </c>
      <c r="I867" s="14"/>
      <c r="J867" s="28" t="str">
        <f>IF(E867=$J$7," ",F867)</f>
        <v xml:space="preserve"> </v>
      </c>
      <c r="K867" s="30" t="s">
        <v>844</v>
      </c>
      <c r="L867" s="36"/>
      <c r="M867" s="27" t="s">
        <v>844</v>
      </c>
      <c r="N867" s="30"/>
      <c r="O867" s="30"/>
      <c r="Q867" s="15"/>
      <c r="R867" s="15"/>
    </row>
    <row r="868" spans="2:18" x14ac:dyDescent="0.25">
      <c r="B868" s="98"/>
      <c r="C868" s="112"/>
      <c r="D868" s="119"/>
      <c r="E868" s="27" t="s">
        <v>992</v>
      </c>
      <c r="F868" s="29">
        <v>32.86</v>
      </c>
      <c r="G868" s="29">
        <v>32.858333333333334</v>
      </c>
      <c r="H868" s="29">
        <v>32.858333333333334</v>
      </c>
      <c r="I868" s="14"/>
      <c r="J868" s="28">
        <f>IF(E868=$J$7," ",F868)</f>
        <v>32.86</v>
      </c>
      <c r="K868" s="30">
        <f>J868*1.2</f>
        <v>39.431999999999995</v>
      </c>
      <c r="L868" s="36"/>
      <c r="M868" s="27" t="s">
        <v>990</v>
      </c>
      <c r="N868" s="30">
        <f t="shared" ref="N868" si="220">J869</f>
        <v>35.47</v>
      </c>
      <c r="O868" s="30">
        <v>43.27</v>
      </c>
      <c r="Q868" s="86" t="s">
        <v>1083</v>
      </c>
      <c r="R868" s="86">
        <v>45994</v>
      </c>
    </row>
    <row r="869" spans="2:18" x14ac:dyDescent="0.25">
      <c r="B869" s="98"/>
      <c r="C869" s="112"/>
      <c r="D869" s="119"/>
      <c r="E869" s="27" t="s">
        <v>993</v>
      </c>
      <c r="F869" s="29">
        <v>35.47</v>
      </c>
      <c r="G869" s="29">
        <v>35.466666666666669</v>
      </c>
      <c r="H869" s="29">
        <v>35.466666666666669</v>
      </c>
      <c r="I869" s="14"/>
      <c r="J869" s="28">
        <f>IF(E869=$J$7," ",F869)</f>
        <v>35.47</v>
      </c>
      <c r="K869" s="30">
        <f>J869*1.2</f>
        <v>42.564</v>
      </c>
      <c r="L869" s="36"/>
      <c r="M869" s="27" t="s">
        <v>991</v>
      </c>
      <c r="N869" s="30">
        <v>40.74</v>
      </c>
      <c r="O869" s="30">
        <v>49.7</v>
      </c>
      <c r="Q869" s="87"/>
      <c r="R869" s="87"/>
    </row>
    <row r="870" spans="2:18" x14ac:dyDescent="0.25">
      <c r="B870" s="99">
        <v>89</v>
      </c>
      <c r="C870" s="113" t="s">
        <v>216</v>
      </c>
      <c r="D870" s="24"/>
      <c r="E870" s="34" t="s">
        <v>432</v>
      </c>
      <c r="F870" s="25">
        <v>47.13</v>
      </c>
      <c r="G870" s="25">
        <v>47.133333333333347</v>
      </c>
      <c r="H870" s="25">
        <v>47.13333333333334</v>
      </c>
      <c r="I870" s="14"/>
      <c r="J870" s="28" t="str">
        <f>IF(E870=$J$7," ",F870)</f>
        <v xml:space="preserve"> </v>
      </c>
      <c r="K870" s="30"/>
      <c r="L870" s="36"/>
      <c r="M870" s="34" t="s">
        <v>844</v>
      </c>
      <c r="N870" s="30"/>
      <c r="O870" s="30"/>
      <c r="Q870" s="15"/>
      <c r="R870" s="15"/>
    </row>
    <row r="871" spans="2:18" x14ac:dyDescent="0.25">
      <c r="B871" s="99"/>
      <c r="C871" s="113"/>
      <c r="D871" s="24"/>
      <c r="E871" s="34" t="s">
        <v>992</v>
      </c>
      <c r="F871" s="25">
        <v>47.13</v>
      </c>
      <c r="G871" s="25">
        <v>47.133333333333347</v>
      </c>
      <c r="H871" s="25">
        <v>47.13333333333334</v>
      </c>
      <c r="I871" s="14"/>
      <c r="J871" s="28"/>
      <c r="K871" s="30"/>
      <c r="L871" s="36"/>
      <c r="M871" s="34" t="s">
        <v>990</v>
      </c>
      <c r="N871" s="30"/>
      <c r="O871" s="30"/>
      <c r="Q871" s="15"/>
      <c r="R871" s="15"/>
    </row>
    <row r="872" spans="2:18" x14ac:dyDescent="0.25">
      <c r="B872" s="99"/>
      <c r="C872" s="113"/>
      <c r="D872" s="24"/>
      <c r="E872" s="34" t="s">
        <v>993</v>
      </c>
      <c r="F872" s="25">
        <v>47.13</v>
      </c>
      <c r="G872" s="25">
        <v>47.133333333333347</v>
      </c>
      <c r="H872" s="25">
        <v>47.13333333333334</v>
      </c>
      <c r="I872" s="14"/>
      <c r="J872" s="28"/>
      <c r="K872" s="30"/>
      <c r="L872" s="36"/>
      <c r="M872" s="34" t="s">
        <v>991</v>
      </c>
      <c r="N872" s="30"/>
      <c r="O872" s="30"/>
      <c r="Q872" s="15"/>
      <c r="R872" s="15"/>
    </row>
    <row r="873" spans="2:18" x14ac:dyDescent="0.25">
      <c r="B873" s="97" t="s">
        <v>642</v>
      </c>
      <c r="C873" s="112" t="s">
        <v>210</v>
      </c>
      <c r="D873" s="119" t="s">
        <v>435</v>
      </c>
      <c r="E873" s="39" t="s">
        <v>432</v>
      </c>
      <c r="F873" s="25">
        <v>47.13</v>
      </c>
      <c r="G873" s="25">
        <v>47.133333333333347</v>
      </c>
      <c r="H873" s="25">
        <v>47.13333333333334</v>
      </c>
      <c r="I873" s="14"/>
      <c r="J873" s="28" t="str">
        <f>IF(E873=$J$7," ",F873)</f>
        <v xml:space="preserve"> </v>
      </c>
      <c r="K873" s="30"/>
      <c r="L873" s="36"/>
      <c r="M873" s="27" t="s">
        <v>844</v>
      </c>
      <c r="N873" s="30"/>
      <c r="O873" s="30"/>
      <c r="Q873" s="15"/>
      <c r="R873" s="15"/>
    </row>
    <row r="874" spans="2:18" x14ac:dyDescent="0.25">
      <c r="B874" s="98"/>
      <c r="C874" s="112"/>
      <c r="D874" s="119"/>
      <c r="E874" s="27" t="s">
        <v>992</v>
      </c>
      <c r="F874" s="29">
        <v>47.13</v>
      </c>
      <c r="G874" s="29">
        <v>47.133333333333347</v>
      </c>
      <c r="H874" s="29">
        <v>47.13333333333334</v>
      </c>
      <c r="I874" s="14"/>
      <c r="J874" s="28">
        <f>IF(E874=$J$7," ",F874)</f>
        <v>47.13</v>
      </c>
      <c r="K874" s="30">
        <f t="shared" ref="K874:K875" si="221">J874*1.2</f>
        <v>56.556000000000004</v>
      </c>
      <c r="L874" s="36"/>
      <c r="M874" s="27" t="s">
        <v>990</v>
      </c>
      <c r="N874" s="30">
        <f t="shared" ref="N874" si="222">J875</f>
        <v>47.13</v>
      </c>
      <c r="O874" s="30">
        <v>57.5</v>
      </c>
      <c r="Q874" s="86" t="s">
        <v>1084</v>
      </c>
      <c r="R874" s="86">
        <v>45994</v>
      </c>
    </row>
    <row r="875" spans="2:18" x14ac:dyDescent="0.25">
      <c r="B875" s="98"/>
      <c r="C875" s="112"/>
      <c r="D875" s="119"/>
      <c r="E875" s="27" t="s">
        <v>993</v>
      </c>
      <c r="F875" s="29">
        <v>47.13</v>
      </c>
      <c r="G875" s="29">
        <v>47.133333333333347</v>
      </c>
      <c r="H875" s="29">
        <v>47.13333333333334</v>
      </c>
      <c r="I875" s="14"/>
      <c r="J875" s="28">
        <f>IF(E875=$J$7," ",F875)</f>
        <v>47.13</v>
      </c>
      <c r="K875" s="30">
        <f t="shared" si="221"/>
        <v>56.556000000000004</v>
      </c>
      <c r="L875" s="36"/>
      <c r="M875" s="27" t="s">
        <v>991</v>
      </c>
      <c r="N875" s="30">
        <v>52.75</v>
      </c>
      <c r="O875" s="30">
        <v>64.36</v>
      </c>
      <c r="Q875" s="87"/>
      <c r="R875" s="87"/>
    </row>
    <row r="876" spans="2:18" x14ac:dyDescent="0.25">
      <c r="B876" s="99">
        <v>90</v>
      </c>
      <c r="C876" s="113" t="s">
        <v>217</v>
      </c>
      <c r="D876" s="24"/>
      <c r="E876" s="34" t="s">
        <v>432</v>
      </c>
      <c r="F876" s="25">
        <v>73.319999999999993</v>
      </c>
      <c r="G876" s="25">
        <v>73.320000000000022</v>
      </c>
      <c r="H876" s="25">
        <v>73.319999999999993</v>
      </c>
      <c r="I876" s="14"/>
      <c r="J876" s="28" t="str">
        <f>IF(E876=$J$7," ",F876)</f>
        <v xml:space="preserve"> </v>
      </c>
      <c r="K876" s="30"/>
      <c r="L876" s="36"/>
      <c r="M876" s="34" t="s">
        <v>844</v>
      </c>
      <c r="N876" s="30"/>
      <c r="O876" s="30"/>
      <c r="Q876" s="15"/>
      <c r="R876" s="15"/>
    </row>
    <row r="877" spans="2:18" x14ac:dyDescent="0.25">
      <c r="B877" s="99"/>
      <c r="C877" s="113"/>
      <c r="D877" s="24"/>
      <c r="E877" s="34" t="s">
        <v>992</v>
      </c>
      <c r="F877" s="25">
        <v>69.429999999999993</v>
      </c>
      <c r="G877" s="25">
        <v>69.430000000000021</v>
      </c>
      <c r="H877" s="25">
        <v>69.430000000000007</v>
      </c>
      <c r="I877" s="14"/>
      <c r="J877" s="28"/>
      <c r="K877" s="30"/>
      <c r="L877" s="36"/>
      <c r="M877" s="34" t="s">
        <v>990</v>
      </c>
      <c r="N877" s="30"/>
      <c r="O877" s="30"/>
      <c r="Q877" s="15"/>
      <c r="R877" s="15"/>
    </row>
    <row r="878" spans="2:18" x14ac:dyDescent="0.25">
      <c r="B878" s="99"/>
      <c r="C878" s="113"/>
      <c r="D878" s="24"/>
      <c r="E878" s="34" t="s">
        <v>993</v>
      </c>
      <c r="F878" s="25">
        <v>77.209999999999994</v>
      </c>
      <c r="G878" s="25">
        <v>77.210000000000008</v>
      </c>
      <c r="H878" s="25">
        <v>77.20999999999998</v>
      </c>
      <c r="I878" s="14"/>
      <c r="J878" s="28"/>
      <c r="K878" s="30"/>
      <c r="L878" s="36"/>
      <c r="M878" s="34" t="s">
        <v>991</v>
      </c>
      <c r="N878" s="30"/>
      <c r="O878" s="30"/>
      <c r="Q878" s="15"/>
      <c r="R878" s="15"/>
    </row>
    <row r="879" spans="2:18" x14ac:dyDescent="0.25">
      <c r="B879" s="97" t="s">
        <v>643</v>
      </c>
      <c r="C879" s="112" t="s">
        <v>218</v>
      </c>
      <c r="D879" s="119" t="s">
        <v>435</v>
      </c>
      <c r="E879" s="39" t="s">
        <v>432</v>
      </c>
      <c r="F879" s="25">
        <v>73.319999999999993</v>
      </c>
      <c r="G879" s="25">
        <v>73.320000000000007</v>
      </c>
      <c r="H879" s="25">
        <v>73.319999999999993</v>
      </c>
      <c r="I879" s="14"/>
      <c r="J879" s="28" t="str">
        <f t="shared" ref="J879:J888" si="223">IF(E879=$J$7," ",F879)</f>
        <v xml:space="preserve"> </v>
      </c>
      <c r="K879" s="30"/>
      <c r="L879" s="36"/>
      <c r="M879" s="27" t="s">
        <v>844</v>
      </c>
      <c r="N879" s="30"/>
      <c r="O879" s="30"/>
      <c r="Q879" s="15"/>
      <c r="R879" s="15"/>
    </row>
    <row r="880" spans="2:18" x14ac:dyDescent="0.25">
      <c r="B880" s="98"/>
      <c r="C880" s="112"/>
      <c r="D880" s="119"/>
      <c r="E880" s="27" t="s">
        <v>992</v>
      </c>
      <c r="F880" s="29">
        <v>69.430000000000007</v>
      </c>
      <c r="G880" s="29">
        <v>69.430000000000007</v>
      </c>
      <c r="H880" s="29">
        <v>69.430000000000007</v>
      </c>
      <c r="I880" s="14"/>
      <c r="J880" s="28">
        <f t="shared" si="223"/>
        <v>69.430000000000007</v>
      </c>
      <c r="K880" s="30">
        <v>69.430000000000007</v>
      </c>
      <c r="L880" s="36"/>
      <c r="M880" s="27" t="s">
        <v>990</v>
      </c>
      <c r="N880" s="30">
        <f t="shared" ref="N880" si="224">J881</f>
        <v>77.209999999999994</v>
      </c>
      <c r="O880" s="30">
        <f t="shared" ref="O880" si="225">K881</f>
        <v>77.209999999999994</v>
      </c>
      <c r="Q880" s="90" t="s">
        <v>1261</v>
      </c>
      <c r="R880" s="86">
        <v>45574</v>
      </c>
    </row>
    <row r="881" spans="2:18" x14ac:dyDescent="0.25">
      <c r="B881" s="98"/>
      <c r="C881" s="112"/>
      <c r="D881" s="119"/>
      <c r="E881" s="27" t="s">
        <v>993</v>
      </c>
      <c r="F881" s="29">
        <v>77.209999999999994</v>
      </c>
      <c r="G881" s="29">
        <v>77.209999999999994</v>
      </c>
      <c r="H881" s="29">
        <v>77.209999999999994</v>
      </c>
      <c r="I881" s="14"/>
      <c r="J881" s="28">
        <f t="shared" si="223"/>
        <v>77.209999999999994</v>
      </c>
      <c r="K881" s="30">
        <v>77.209999999999994</v>
      </c>
      <c r="L881" s="36"/>
      <c r="M881" s="27" t="s">
        <v>991</v>
      </c>
      <c r="N881" s="30">
        <v>77.39</v>
      </c>
      <c r="O881" s="30">
        <v>77.39</v>
      </c>
      <c r="Q881" s="91"/>
      <c r="R881" s="87"/>
    </row>
    <row r="882" spans="2:18" x14ac:dyDescent="0.25">
      <c r="B882" s="97" t="s">
        <v>644</v>
      </c>
      <c r="C882" s="112" t="s">
        <v>219</v>
      </c>
      <c r="D882" s="119" t="s">
        <v>435</v>
      </c>
      <c r="E882" s="39" t="s">
        <v>432</v>
      </c>
      <c r="F882" s="25">
        <v>73.319999999999993</v>
      </c>
      <c r="G882" s="25">
        <v>73.319999999999993</v>
      </c>
      <c r="H882" s="25">
        <v>73.320000000000007</v>
      </c>
      <c r="I882" s="14"/>
      <c r="J882" s="28" t="str">
        <f t="shared" si="223"/>
        <v xml:space="preserve"> </v>
      </c>
      <c r="K882" s="30" t="s">
        <v>844</v>
      </c>
      <c r="L882" s="36"/>
      <c r="M882" s="27" t="s">
        <v>844</v>
      </c>
      <c r="N882" s="30"/>
      <c r="O882" s="30"/>
      <c r="Q882" s="15"/>
      <c r="R882" s="15"/>
    </row>
    <row r="883" spans="2:18" x14ac:dyDescent="0.25">
      <c r="B883" s="98"/>
      <c r="C883" s="112"/>
      <c r="D883" s="119"/>
      <c r="E883" s="27" t="s">
        <v>992</v>
      </c>
      <c r="F883" s="29">
        <v>69.430000000000007</v>
      </c>
      <c r="G883" s="29">
        <v>69.430000000000007</v>
      </c>
      <c r="H883" s="29">
        <v>69.430000000000007</v>
      </c>
      <c r="I883" s="14"/>
      <c r="J883" s="28">
        <f t="shared" si="223"/>
        <v>69.430000000000007</v>
      </c>
      <c r="K883" s="30">
        <v>69.430000000000007</v>
      </c>
      <c r="L883" s="36"/>
      <c r="M883" s="27" t="s">
        <v>990</v>
      </c>
      <c r="N883" s="30">
        <f t="shared" ref="N883" si="226">J884</f>
        <v>77.209999999999994</v>
      </c>
      <c r="O883" s="30">
        <f t="shared" ref="O883" si="227">K884</f>
        <v>77.209999999999994</v>
      </c>
      <c r="Q883" s="90" t="s">
        <v>1261</v>
      </c>
      <c r="R883" s="86">
        <v>45574</v>
      </c>
    </row>
    <row r="884" spans="2:18" x14ac:dyDescent="0.25">
      <c r="B884" s="98"/>
      <c r="C884" s="112"/>
      <c r="D884" s="119"/>
      <c r="E884" s="27" t="s">
        <v>993</v>
      </c>
      <c r="F884" s="29">
        <v>77.209999999999994</v>
      </c>
      <c r="G884" s="29">
        <v>77.209999999999994</v>
      </c>
      <c r="H884" s="29">
        <v>77.209999999999994</v>
      </c>
      <c r="I884" s="14"/>
      <c r="J884" s="28">
        <f t="shared" si="223"/>
        <v>77.209999999999994</v>
      </c>
      <c r="K884" s="30">
        <v>77.209999999999994</v>
      </c>
      <c r="L884" s="36"/>
      <c r="M884" s="27" t="s">
        <v>991</v>
      </c>
      <c r="N884" s="30">
        <v>77.39</v>
      </c>
      <c r="O884" s="30">
        <v>77.39</v>
      </c>
      <c r="Q884" s="91"/>
      <c r="R884" s="87"/>
    </row>
    <row r="885" spans="2:18" x14ac:dyDescent="0.25">
      <c r="B885" s="97" t="s">
        <v>645</v>
      </c>
      <c r="C885" s="112" t="s">
        <v>220</v>
      </c>
      <c r="D885" s="119" t="s">
        <v>435</v>
      </c>
      <c r="E885" s="39" t="s">
        <v>432</v>
      </c>
      <c r="F885" s="25">
        <v>73.319999999999993</v>
      </c>
      <c r="G885" s="25">
        <v>73.319999999999993</v>
      </c>
      <c r="H885" s="25">
        <v>73.319999999999993</v>
      </c>
      <c r="I885" s="14"/>
      <c r="J885" s="28" t="str">
        <f t="shared" si="223"/>
        <v xml:space="preserve"> </v>
      </c>
      <c r="K885" s="30" t="s">
        <v>844</v>
      </c>
      <c r="L885" s="36"/>
      <c r="M885" s="27" t="s">
        <v>844</v>
      </c>
      <c r="N885" s="30"/>
      <c r="O885" s="30"/>
      <c r="Q885" s="15"/>
      <c r="R885" s="15"/>
    </row>
    <row r="886" spans="2:18" x14ac:dyDescent="0.25">
      <c r="B886" s="98"/>
      <c r="C886" s="112"/>
      <c r="D886" s="119"/>
      <c r="E886" s="27" t="s">
        <v>992</v>
      </c>
      <c r="F886" s="29">
        <v>69.430000000000007</v>
      </c>
      <c r="G886" s="29">
        <v>69.430000000000007</v>
      </c>
      <c r="H886" s="29">
        <v>69.430000000000007</v>
      </c>
      <c r="I886" s="14"/>
      <c r="J886" s="28">
        <f t="shared" si="223"/>
        <v>69.430000000000007</v>
      </c>
      <c r="K886" s="30">
        <v>69.430000000000007</v>
      </c>
      <c r="L886" s="36"/>
      <c r="M886" s="27" t="s">
        <v>990</v>
      </c>
      <c r="N886" s="30">
        <f t="shared" ref="N886" si="228">J887</f>
        <v>77.210000000000008</v>
      </c>
      <c r="O886" s="30">
        <f t="shared" ref="O886" si="229">K887</f>
        <v>77.210000000000008</v>
      </c>
      <c r="Q886" s="90" t="s">
        <v>1261</v>
      </c>
      <c r="R886" s="86">
        <v>45574</v>
      </c>
    </row>
    <row r="887" spans="2:18" x14ac:dyDescent="0.25">
      <c r="B887" s="98"/>
      <c r="C887" s="112"/>
      <c r="D887" s="119"/>
      <c r="E887" s="27" t="s">
        <v>993</v>
      </c>
      <c r="F887" s="29">
        <v>77.210000000000008</v>
      </c>
      <c r="G887" s="29">
        <v>77.209999999999994</v>
      </c>
      <c r="H887" s="29">
        <v>77.209999999999994</v>
      </c>
      <c r="I887" s="14"/>
      <c r="J887" s="28">
        <f t="shared" si="223"/>
        <v>77.210000000000008</v>
      </c>
      <c r="K887" s="30">
        <v>77.210000000000008</v>
      </c>
      <c r="L887" s="36"/>
      <c r="M887" s="27" t="s">
        <v>991</v>
      </c>
      <c r="N887" s="30">
        <v>77.39</v>
      </c>
      <c r="O887" s="30">
        <v>77.39</v>
      </c>
      <c r="Q887" s="91"/>
      <c r="R887" s="87"/>
    </row>
    <row r="888" spans="2:18" x14ac:dyDescent="0.25">
      <c r="B888" s="99">
        <v>91</v>
      </c>
      <c r="C888" s="113" t="s">
        <v>221</v>
      </c>
      <c r="D888" s="24"/>
      <c r="E888" s="34" t="s">
        <v>432</v>
      </c>
      <c r="F888" s="25">
        <v>36.913404603023288</v>
      </c>
      <c r="G888" s="25">
        <v>37.121866338846672</v>
      </c>
      <c r="H888" s="25">
        <v>43.383188241026474</v>
      </c>
      <c r="I888" s="14"/>
      <c r="J888" s="28" t="str">
        <f t="shared" si="223"/>
        <v xml:space="preserve"> </v>
      </c>
      <c r="K888" s="30" t="s">
        <v>844</v>
      </c>
      <c r="L888" s="36"/>
      <c r="M888" s="34" t="s">
        <v>844</v>
      </c>
      <c r="N888" s="30"/>
      <c r="O888" s="30"/>
      <c r="Q888" s="15"/>
      <c r="R888" s="15"/>
    </row>
    <row r="889" spans="2:18" x14ac:dyDescent="0.25">
      <c r="B889" s="99"/>
      <c r="C889" s="113"/>
      <c r="D889" s="24"/>
      <c r="E889" s="34" t="s">
        <v>992</v>
      </c>
      <c r="F889" s="25">
        <v>36.008280675473245</v>
      </c>
      <c r="G889" s="25">
        <v>36.226557890031295</v>
      </c>
      <c r="H889" s="25">
        <v>42.307269774240709</v>
      </c>
      <c r="I889" s="14"/>
      <c r="J889" s="28"/>
      <c r="K889" s="30"/>
      <c r="L889" s="36"/>
      <c r="M889" s="34" t="s">
        <v>990</v>
      </c>
      <c r="N889" s="30"/>
      <c r="O889" s="30"/>
      <c r="Q889" s="15"/>
      <c r="R889" s="15"/>
    </row>
    <row r="890" spans="2:18" x14ac:dyDescent="0.25">
      <c r="B890" s="99"/>
      <c r="C890" s="113"/>
      <c r="D890" s="24"/>
      <c r="E890" s="34" t="s">
        <v>993</v>
      </c>
      <c r="F890" s="25">
        <v>37.818528530573339</v>
      </c>
      <c r="G890" s="25">
        <v>38.01717478766205</v>
      </c>
      <c r="H890" s="25">
        <v>44.459106707812253</v>
      </c>
      <c r="I890" s="14"/>
      <c r="J890" s="28"/>
      <c r="K890" s="30"/>
      <c r="L890" s="36"/>
      <c r="M890" s="34" t="s">
        <v>991</v>
      </c>
      <c r="N890" s="30"/>
      <c r="O890" s="30"/>
      <c r="Q890" s="15"/>
      <c r="R890" s="15"/>
    </row>
    <row r="891" spans="2:18" x14ac:dyDescent="0.25">
      <c r="B891" s="97" t="s">
        <v>646</v>
      </c>
      <c r="C891" s="112" t="s">
        <v>222</v>
      </c>
      <c r="D891" s="119" t="s">
        <v>435</v>
      </c>
      <c r="E891" s="39" t="s">
        <v>432</v>
      </c>
      <c r="F891" s="25">
        <v>22.265000000000001</v>
      </c>
      <c r="G891" s="25">
        <v>22.265000000000004</v>
      </c>
      <c r="H891" s="25">
        <v>22.265000000000001</v>
      </c>
      <c r="I891" s="14"/>
      <c r="J891" s="28" t="str">
        <f t="shared" ref="J891:J903" si="230">IF(E891=$J$7," ",F891)</f>
        <v xml:space="preserve"> </v>
      </c>
      <c r="K891" s="30" t="s">
        <v>844</v>
      </c>
      <c r="L891" s="36"/>
      <c r="M891" s="27" t="s">
        <v>844</v>
      </c>
      <c r="N891" s="30"/>
      <c r="O891" s="30"/>
      <c r="Q891" s="15"/>
      <c r="R891" s="15"/>
    </row>
    <row r="892" spans="2:18" x14ac:dyDescent="0.25">
      <c r="B892" s="98"/>
      <c r="C892" s="112"/>
      <c r="D892" s="119"/>
      <c r="E892" s="27" t="s">
        <v>992</v>
      </c>
      <c r="F892" s="29">
        <v>21.01</v>
      </c>
      <c r="G892" s="29">
        <v>21.01</v>
      </c>
      <c r="H892" s="29">
        <v>21.01</v>
      </c>
      <c r="I892" s="14"/>
      <c r="J892" s="28">
        <f t="shared" si="230"/>
        <v>21.01</v>
      </c>
      <c r="K892" s="30">
        <v>21.01</v>
      </c>
      <c r="L892" s="36"/>
      <c r="M892" s="27" t="s">
        <v>990</v>
      </c>
      <c r="N892" s="30">
        <v>20.07</v>
      </c>
      <c r="O892" s="30">
        <f>N892*1.22</f>
        <v>24.485399999999998</v>
      </c>
      <c r="Q892" s="86" t="s">
        <v>1262</v>
      </c>
      <c r="R892" s="86">
        <v>45994</v>
      </c>
    </row>
    <row r="893" spans="2:18" x14ac:dyDescent="0.25">
      <c r="B893" s="98"/>
      <c r="C893" s="112"/>
      <c r="D893" s="119"/>
      <c r="E893" s="27" t="s">
        <v>993</v>
      </c>
      <c r="F893" s="29">
        <v>23.52</v>
      </c>
      <c r="G893" s="29">
        <v>23.52</v>
      </c>
      <c r="H893" s="29">
        <v>23.52</v>
      </c>
      <c r="I893" s="14"/>
      <c r="J893" s="28">
        <f t="shared" si="230"/>
        <v>23.52</v>
      </c>
      <c r="K893" s="30">
        <v>23.52</v>
      </c>
      <c r="L893" s="36"/>
      <c r="M893" s="27" t="s">
        <v>991</v>
      </c>
      <c r="N893" s="30">
        <v>20.07</v>
      </c>
      <c r="O893" s="30">
        <f>N893*1.22</f>
        <v>24.485399999999998</v>
      </c>
      <c r="Q893" s="87"/>
      <c r="R893" s="87"/>
    </row>
    <row r="894" spans="2:18" x14ac:dyDescent="0.25">
      <c r="B894" s="97" t="s">
        <v>647</v>
      </c>
      <c r="C894" s="112" t="s">
        <v>223</v>
      </c>
      <c r="D894" s="119" t="s">
        <v>435</v>
      </c>
      <c r="E894" s="39" t="s">
        <v>432</v>
      </c>
      <c r="F894" s="25">
        <v>144.45500000000001</v>
      </c>
      <c r="G894" s="25">
        <v>144.45499999999998</v>
      </c>
      <c r="H894" s="25">
        <v>144.45499999999998</v>
      </c>
      <c r="I894" s="14"/>
      <c r="J894" s="28" t="str">
        <f t="shared" si="230"/>
        <v xml:space="preserve"> </v>
      </c>
      <c r="K894" s="30" t="s">
        <v>844</v>
      </c>
      <c r="L894" s="36"/>
      <c r="M894" s="27" t="s">
        <v>844</v>
      </c>
      <c r="N894" s="30"/>
      <c r="O894" s="30"/>
      <c r="Q894" s="15"/>
      <c r="R894" s="15"/>
    </row>
    <row r="895" spans="2:18" x14ac:dyDescent="0.25">
      <c r="B895" s="98"/>
      <c r="C895" s="112"/>
      <c r="D895" s="119"/>
      <c r="E895" s="27" t="s">
        <v>992</v>
      </c>
      <c r="F895" s="29">
        <v>143.91999999999999</v>
      </c>
      <c r="G895" s="29">
        <v>143.91999999999999</v>
      </c>
      <c r="H895" s="29">
        <v>143.91999999999999</v>
      </c>
      <c r="I895" s="14"/>
      <c r="J895" s="28">
        <f t="shared" si="230"/>
        <v>143.91999999999999</v>
      </c>
      <c r="K895" s="30">
        <v>143.91999999999999</v>
      </c>
      <c r="L895" s="36"/>
      <c r="M895" s="27" t="s">
        <v>990</v>
      </c>
      <c r="N895" s="30">
        <v>140.28</v>
      </c>
      <c r="O895" s="30">
        <f>N895*1.22</f>
        <v>171.14160000000001</v>
      </c>
      <c r="Q895" s="86" t="s">
        <v>1262</v>
      </c>
      <c r="R895" s="86">
        <v>45994</v>
      </c>
    </row>
    <row r="896" spans="2:18" x14ac:dyDescent="0.25">
      <c r="B896" s="98"/>
      <c r="C896" s="112"/>
      <c r="D896" s="119"/>
      <c r="E896" s="27" t="s">
        <v>993</v>
      </c>
      <c r="F896" s="29">
        <v>144.99</v>
      </c>
      <c r="G896" s="29">
        <v>144.99</v>
      </c>
      <c r="H896" s="29">
        <v>144.99</v>
      </c>
      <c r="I896" s="14"/>
      <c r="J896" s="28">
        <f t="shared" si="230"/>
        <v>144.99</v>
      </c>
      <c r="K896" s="30">
        <v>144.99</v>
      </c>
      <c r="L896" s="36"/>
      <c r="M896" s="27" t="s">
        <v>991</v>
      </c>
      <c r="N896" s="30">
        <v>140.28</v>
      </c>
      <c r="O896" s="30">
        <f>N896*1.22</f>
        <v>171.14160000000001</v>
      </c>
      <c r="Q896" s="87"/>
      <c r="R896" s="87"/>
    </row>
    <row r="897" spans="2:18" x14ac:dyDescent="0.25">
      <c r="B897" s="97" t="s">
        <v>648</v>
      </c>
      <c r="C897" s="112" t="s">
        <v>224</v>
      </c>
      <c r="D897" s="119" t="s">
        <v>435</v>
      </c>
      <c r="E897" s="39" t="s">
        <v>432</v>
      </c>
      <c r="F897" s="25">
        <v>53.989999999999995</v>
      </c>
      <c r="G897" s="25">
        <v>53.989999999999995</v>
      </c>
      <c r="H897" s="25">
        <v>53.99</v>
      </c>
      <c r="I897" s="14"/>
      <c r="J897" s="28" t="str">
        <f t="shared" si="230"/>
        <v xml:space="preserve"> </v>
      </c>
      <c r="K897" s="30" t="s">
        <v>844</v>
      </c>
      <c r="L897" s="36"/>
      <c r="M897" s="27" t="s">
        <v>844</v>
      </c>
      <c r="N897" s="30"/>
      <c r="O897" s="30"/>
      <c r="Q897" s="15"/>
      <c r="R897" s="15"/>
    </row>
    <row r="898" spans="2:18" x14ac:dyDescent="0.25">
      <c r="B898" s="98"/>
      <c r="C898" s="112"/>
      <c r="D898" s="119"/>
      <c r="E898" s="27" t="s">
        <v>992</v>
      </c>
      <c r="F898" s="29">
        <v>53.989999999999995</v>
      </c>
      <c r="G898" s="29">
        <v>53.99</v>
      </c>
      <c r="H898" s="29">
        <v>53.99</v>
      </c>
      <c r="I898" s="14"/>
      <c r="J898" s="28">
        <f t="shared" si="230"/>
        <v>53.989999999999995</v>
      </c>
      <c r="K898" s="30">
        <v>53.989999999999995</v>
      </c>
      <c r="L898" s="36"/>
      <c r="M898" s="27" t="s">
        <v>990</v>
      </c>
      <c r="N898" s="30">
        <v>50.16</v>
      </c>
      <c r="O898" s="30">
        <f>N898*1.22</f>
        <v>61.195199999999993</v>
      </c>
      <c r="Q898" s="86" t="s">
        <v>1262</v>
      </c>
      <c r="R898" s="86">
        <v>45994</v>
      </c>
    </row>
    <row r="899" spans="2:18" x14ac:dyDescent="0.25">
      <c r="B899" s="98"/>
      <c r="C899" s="112"/>
      <c r="D899" s="119"/>
      <c r="E899" s="27" t="s">
        <v>993</v>
      </c>
      <c r="F899" s="29">
        <v>53.989999999999995</v>
      </c>
      <c r="G899" s="29">
        <v>53.99</v>
      </c>
      <c r="H899" s="29">
        <v>53.99</v>
      </c>
      <c r="I899" s="14"/>
      <c r="J899" s="28">
        <f t="shared" si="230"/>
        <v>53.989999999999995</v>
      </c>
      <c r="K899" s="30">
        <v>53.989999999999995</v>
      </c>
      <c r="L899" s="36"/>
      <c r="M899" s="27" t="s">
        <v>991</v>
      </c>
      <c r="N899" s="30">
        <v>50.16</v>
      </c>
      <c r="O899" s="30">
        <f>N899*1.22</f>
        <v>61.195199999999993</v>
      </c>
      <c r="Q899" s="87"/>
      <c r="R899" s="87"/>
    </row>
    <row r="900" spans="2:18" x14ac:dyDescent="0.25">
      <c r="B900" s="97" t="s">
        <v>649</v>
      </c>
      <c r="C900" s="112" t="s">
        <v>225</v>
      </c>
      <c r="D900" s="119" t="s">
        <v>435</v>
      </c>
      <c r="E900" s="39" t="s">
        <v>432</v>
      </c>
      <c r="F900" s="25">
        <v>22.265000000000001</v>
      </c>
      <c r="G900" s="25">
        <v>0</v>
      </c>
      <c r="H900" s="25">
        <v>0</v>
      </c>
      <c r="I900" s="14"/>
      <c r="J900" s="28" t="str">
        <f t="shared" si="230"/>
        <v xml:space="preserve"> </v>
      </c>
      <c r="K900" s="30" t="s">
        <v>844</v>
      </c>
      <c r="L900" s="36"/>
      <c r="M900" s="27" t="s">
        <v>844</v>
      </c>
      <c r="N900" s="30"/>
      <c r="O900" s="30"/>
      <c r="Q900" s="15"/>
      <c r="R900" s="15"/>
    </row>
    <row r="901" spans="2:18" x14ac:dyDescent="0.25">
      <c r="B901" s="98"/>
      <c r="C901" s="112"/>
      <c r="D901" s="119"/>
      <c r="E901" s="27" t="s">
        <v>992</v>
      </c>
      <c r="F901" s="29">
        <v>21.01</v>
      </c>
      <c r="G901" s="29">
        <v>0</v>
      </c>
      <c r="H901" s="29">
        <v>0</v>
      </c>
      <c r="I901" s="14"/>
      <c r="J901" s="28">
        <f t="shared" si="230"/>
        <v>21.01</v>
      </c>
      <c r="K901" s="30">
        <v>21.01</v>
      </c>
      <c r="L901" s="36"/>
      <c r="M901" s="27" t="s">
        <v>990</v>
      </c>
      <c r="N901" s="30">
        <v>20.07</v>
      </c>
      <c r="O901" s="30">
        <f>N901*1.22</f>
        <v>24.485399999999998</v>
      </c>
      <c r="Q901" s="86" t="s">
        <v>1262</v>
      </c>
      <c r="R901" s="86">
        <v>45994</v>
      </c>
    </row>
    <row r="902" spans="2:18" x14ac:dyDescent="0.25">
      <c r="B902" s="98"/>
      <c r="C902" s="112"/>
      <c r="D902" s="119"/>
      <c r="E902" s="27" t="s">
        <v>993</v>
      </c>
      <c r="F902" s="29">
        <v>23.52</v>
      </c>
      <c r="G902" s="29">
        <v>0</v>
      </c>
      <c r="H902" s="29">
        <v>0</v>
      </c>
      <c r="I902" s="14"/>
      <c r="J902" s="28">
        <f t="shared" si="230"/>
        <v>23.52</v>
      </c>
      <c r="K902" s="30">
        <v>23.52</v>
      </c>
      <c r="L902" s="36"/>
      <c r="M902" s="27" t="s">
        <v>991</v>
      </c>
      <c r="N902" s="30">
        <v>20.07</v>
      </c>
      <c r="O902" s="30">
        <f>N902*1.22</f>
        <v>24.485399999999998</v>
      </c>
      <c r="Q902" s="87"/>
      <c r="R902" s="87"/>
    </row>
    <row r="903" spans="2:18" x14ac:dyDescent="0.25">
      <c r="B903" s="99">
        <v>92</v>
      </c>
      <c r="C903" s="113" t="s">
        <v>226</v>
      </c>
      <c r="D903" s="24"/>
      <c r="E903" s="34" t="s">
        <v>432</v>
      </c>
      <c r="F903" s="25">
        <v>49.073496964622144</v>
      </c>
      <c r="G903" s="25">
        <v>49.843518971848226</v>
      </c>
      <c r="H903" s="25">
        <v>49.238069306930697</v>
      </c>
      <c r="I903" s="14"/>
      <c r="J903" s="28" t="str">
        <f t="shared" si="230"/>
        <v xml:space="preserve"> </v>
      </c>
      <c r="K903" s="30" t="s">
        <v>844</v>
      </c>
      <c r="L903" s="36"/>
      <c r="M903" s="34" t="s">
        <v>844</v>
      </c>
      <c r="N903" s="30"/>
      <c r="O903" s="30"/>
      <c r="Q903" s="15"/>
      <c r="R903" s="15"/>
    </row>
    <row r="904" spans="2:18" x14ac:dyDescent="0.25">
      <c r="B904" s="99"/>
      <c r="C904" s="113"/>
      <c r="D904" s="24"/>
      <c r="E904" s="34" t="s">
        <v>992</v>
      </c>
      <c r="F904" s="25">
        <v>33.539999999999992</v>
      </c>
      <c r="G904" s="25">
        <v>33.539999999999992</v>
      </c>
      <c r="H904" s="25">
        <v>33.540000000000006</v>
      </c>
      <c r="I904" s="14"/>
      <c r="J904" s="28"/>
      <c r="K904" s="30"/>
      <c r="L904" s="36"/>
      <c r="M904" s="34" t="s">
        <v>990</v>
      </c>
      <c r="N904" s="30"/>
      <c r="O904" s="30"/>
      <c r="Q904" s="15"/>
      <c r="R904" s="15"/>
    </row>
    <row r="905" spans="2:18" x14ac:dyDescent="0.25">
      <c r="B905" s="99"/>
      <c r="C905" s="113"/>
      <c r="D905" s="24"/>
      <c r="E905" s="34" t="s">
        <v>993</v>
      </c>
      <c r="F905" s="25">
        <v>64.606993929244297</v>
      </c>
      <c r="G905" s="25">
        <v>66.147037943696432</v>
      </c>
      <c r="H905" s="25">
        <v>64.936138613861402</v>
      </c>
      <c r="I905" s="14"/>
      <c r="J905" s="28"/>
      <c r="K905" s="30"/>
      <c r="L905" s="36"/>
      <c r="M905" s="34" t="s">
        <v>991</v>
      </c>
      <c r="N905" s="30"/>
      <c r="O905" s="30"/>
      <c r="Q905" s="15"/>
      <c r="R905" s="15"/>
    </row>
    <row r="906" spans="2:18" x14ac:dyDescent="0.25">
      <c r="B906" s="97" t="s">
        <v>650</v>
      </c>
      <c r="C906" s="112" t="s">
        <v>227</v>
      </c>
      <c r="D906" s="119" t="s">
        <v>435</v>
      </c>
      <c r="E906" s="39" t="s">
        <v>432</v>
      </c>
      <c r="F906" s="25">
        <v>48.515000000000001</v>
      </c>
      <c r="G906" s="25">
        <v>48.515000000000001</v>
      </c>
      <c r="H906" s="25">
        <v>48.515000000000001</v>
      </c>
      <c r="I906" s="14"/>
      <c r="J906" s="28" t="str">
        <f t="shared" ref="J906:J918" si="231">IF(E906=$J$7," ",F906)</f>
        <v xml:space="preserve"> </v>
      </c>
      <c r="K906" s="30" t="s">
        <v>844</v>
      </c>
      <c r="L906" s="36"/>
      <c r="M906" s="27" t="s">
        <v>844</v>
      </c>
      <c r="N906" s="30"/>
      <c r="O906" s="30"/>
      <c r="Q906" s="15"/>
      <c r="R906" s="15"/>
    </row>
    <row r="907" spans="2:18" x14ac:dyDescent="0.25">
      <c r="B907" s="98"/>
      <c r="C907" s="112"/>
      <c r="D907" s="119"/>
      <c r="E907" s="27" t="s">
        <v>992</v>
      </c>
      <c r="F907" s="29">
        <v>33.54</v>
      </c>
      <c r="G907" s="29">
        <v>33.54</v>
      </c>
      <c r="H907" s="29">
        <v>33.54</v>
      </c>
      <c r="I907" s="14"/>
      <c r="J907" s="28">
        <f t="shared" si="231"/>
        <v>33.54</v>
      </c>
      <c r="K907" s="30">
        <v>33.54</v>
      </c>
      <c r="L907" s="36"/>
      <c r="M907" s="27" t="s">
        <v>990</v>
      </c>
      <c r="N907" s="30">
        <v>61.79</v>
      </c>
      <c r="O907" s="30">
        <v>61.79</v>
      </c>
      <c r="Q907" s="90" t="s">
        <v>1265</v>
      </c>
      <c r="R907" s="86">
        <v>45651</v>
      </c>
    </row>
    <row r="908" spans="2:18" x14ac:dyDescent="0.25">
      <c r="B908" s="98"/>
      <c r="C908" s="112"/>
      <c r="D908" s="119"/>
      <c r="E908" s="27" t="s">
        <v>993</v>
      </c>
      <c r="F908" s="29">
        <v>63.49</v>
      </c>
      <c r="G908" s="29">
        <v>63.49</v>
      </c>
      <c r="H908" s="29">
        <v>63.49</v>
      </c>
      <c r="I908" s="14"/>
      <c r="J908" s="28">
        <f t="shared" si="231"/>
        <v>63.49</v>
      </c>
      <c r="K908" s="30">
        <v>63.49</v>
      </c>
      <c r="L908" s="36"/>
      <c r="M908" s="27" t="s">
        <v>991</v>
      </c>
      <c r="N908" s="30">
        <v>61.79</v>
      </c>
      <c r="O908" s="30">
        <v>61.79</v>
      </c>
      <c r="Q908" s="91"/>
      <c r="R908" s="87"/>
    </row>
    <row r="909" spans="2:18" x14ac:dyDescent="0.25">
      <c r="B909" s="97" t="s">
        <v>651</v>
      </c>
      <c r="C909" s="112" t="s">
        <v>225</v>
      </c>
      <c r="D909" s="119" t="s">
        <v>435</v>
      </c>
      <c r="E909" s="39" t="s">
        <v>432</v>
      </c>
      <c r="F909" s="25">
        <v>48.515000000000001</v>
      </c>
      <c r="G909" s="25">
        <v>48.514999999999993</v>
      </c>
      <c r="H909" s="25">
        <v>48.515000000000008</v>
      </c>
      <c r="I909" s="14"/>
      <c r="J909" s="28" t="str">
        <f t="shared" si="231"/>
        <v xml:space="preserve"> </v>
      </c>
      <c r="K909" s="30" t="s">
        <v>844</v>
      </c>
      <c r="L909" s="36"/>
      <c r="M909" s="27" t="s">
        <v>844</v>
      </c>
      <c r="N909" s="30"/>
      <c r="O909" s="30"/>
      <c r="Q909" s="15"/>
      <c r="R909" s="15"/>
    </row>
    <row r="910" spans="2:18" x14ac:dyDescent="0.25">
      <c r="B910" s="98"/>
      <c r="C910" s="112"/>
      <c r="D910" s="119"/>
      <c r="E910" s="27" t="s">
        <v>992</v>
      </c>
      <c r="F910" s="29">
        <v>33.54</v>
      </c>
      <c r="G910" s="29">
        <v>33.54</v>
      </c>
      <c r="H910" s="29">
        <v>33.54</v>
      </c>
      <c r="I910" s="14"/>
      <c r="J910" s="28">
        <f t="shared" si="231"/>
        <v>33.54</v>
      </c>
      <c r="K910" s="30">
        <v>33.54</v>
      </c>
      <c r="L910" s="36"/>
      <c r="M910" s="27" t="s">
        <v>990</v>
      </c>
      <c r="N910" s="30">
        <v>61.79</v>
      </c>
      <c r="O910" s="30">
        <v>61.79</v>
      </c>
      <c r="Q910" s="90" t="s">
        <v>1265</v>
      </c>
      <c r="R910" s="86">
        <v>45651</v>
      </c>
    </row>
    <row r="911" spans="2:18" x14ac:dyDescent="0.25">
      <c r="B911" s="98"/>
      <c r="C911" s="112"/>
      <c r="D911" s="119"/>
      <c r="E911" s="27" t="s">
        <v>993</v>
      </c>
      <c r="F911" s="29">
        <v>63.49</v>
      </c>
      <c r="G911" s="29">
        <v>63.49</v>
      </c>
      <c r="H911" s="29">
        <v>63.49</v>
      </c>
      <c r="I911" s="14"/>
      <c r="J911" s="28">
        <f t="shared" si="231"/>
        <v>63.49</v>
      </c>
      <c r="K911" s="30">
        <v>63.49</v>
      </c>
      <c r="L911" s="36"/>
      <c r="M911" s="27" t="s">
        <v>991</v>
      </c>
      <c r="N911" s="30">
        <v>61.79</v>
      </c>
      <c r="O911" s="30">
        <v>61.79</v>
      </c>
      <c r="Q911" s="91"/>
      <c r="R911" s="87"/>
    </row>
    <row r="912" spans="2:18" x14ac:dyDescent="0.25">
      <c r="B912" s="97" t="s">
        <v>652</v>
      </c>
      <c r="C912" s="112" t="s">
        <v>228</v>
      </c>
      <c r="D912" s="119" t="s">
        <v>435</v>
      </c>
      <c r="E912" s="39" t="s">
        <v>432</v>
      </c>
      <c r="F912" s="25">
        <v>48.515000000000001</v>
      </c>
      <c r="G912" s="25">
        <v>48.515000000000008</v>
      </c>
      <c r="H912" s="25">
        <v>48.515000000000001</v>
      </c>
      <c r="I912" s="14"/>
      <c r="J912" s="28" t="str">
        <f t="shared" si="231"/>
        <v xml:space="preserve"> </v>
      </c>
      <c r="K912" s="30" t="s">
        <v>844</v>
      </c>
      <c r="L912" s="36"/>
      <c r="M912" s="27" t="s">
        <v>844</v>
      </c>
      <c r="N912" s="30"/>
      <c r="O912" s="30"/>
      <c r="Q912" s="15"/>
      <c r="R912" s="15"/>
    </row>
    <row r="913" spans="2:18" x14ac:dyDescent="0.25">
      <c r="B913" s="98"/>
      <c r="C913" s="112"/>
      <c r="D913" s="119"/>
      <c r="E913" s="27" t="s">
        <v>992</v>
      </c>
      <c r="F913" s="29">
        <v>33.54</v>
      </c>
      <c r="G913" s="29">
        <v>33.54</v>
      </c>
      <c r="H913" s="29">
        <v>33.54</v>
      </c>
      <c r="I913" s="14"/>
      <c r="J913" s="28">
        <f t="shared" si="231"/>
        <v>33.54</v>
      </c>
      <c r="K913" s="30">
        <v>33.54</v>
      </c>
      <c r="L913" s="36"/>
      <c r="M913" s="27" t="s">
        <v>990</v>
      </c>
      <c r="N913" s="30">
        <v>61.79</v>
      </c>
      <c r="O913" s="30">
        <v>61.79</v>
      </c>
      <c r="Q913" s="90" t="s">
        <v>1265</v>
      </c>
      <c r="R913" s="86">
        <v>45651</v>
      </c>
    </row>
    <row r="914" spans="2:18" x14ac:dyDescent="0.25">
      <c r="B914" s="98"/>
      <c r="C914" s="112"/>
      <c r="D914" s="119"/>
      <c r="E914" s="27" t="s">
        <v>993</v>
      </c>
      <c r="F914" s="29">
        <v>63.49</v>
      </c>
      <c r="G914" s="29">
        <v>63.490000000000009</v>
      </c>
      <c r="H914" s="29">
        <v>63.49</v>
      </c>
      <c r="I914" s="14"/>
      <c r="J914" s="28">
        <f t="shared" si="231"/>
        <v>63.49</v>
      </c>
      <c r="K914" s="30">
        <v>63.49</v>
      </c>
      <c r="L914" s="36"/>
      <c r="M914" s="27" t="s">
        <v>991</v>
      </c>
      <c r="N914" s="30">
        <v>61.79</v>
      </c>
      <c r="O914" s="30">
        <v>61.79</v>
      </c>
      <c r="Q914" s="91"/>
      <c r="R914" s="87"/>
    </row>
    <row r="915" spans="2:18" x14ac:dyDescent="0.25">
      <c r="B915" s="97" t="s">
        <v>653</v>
      </c>
      <c r="C915" s="112" t="s">
        <v>1263</v>
      </c>
      <c r="D915" s="119" t="s">
        <v>435</v>
      </c>
      <c r="E915" s="39" t="s">
        <v>432</v>
      </c>
      <c r="F915" s="25">
        <v>52.534999999999997</v>
      </c>
      <c r="G915" s="25">
        <v>52.535000000000004</v>
      </c>
      <c r="H915" s="25">
        <v>52.534999999999997</v>
      </c>
      <c r="I915" s="14"/>
      <c r="J915" s="28" t="str">
        <f t="shared" si="231"/>
        <v xml:space="preserve"> </v>
      </c>
      <c r="K915" s="30" t="s">
        <v>844</v>
      </c>
      <c r="L915" s="36"/>
      <c r="M915" s="27" t="s">
        <v>844</v>
      </c>
      <c r="N915" s="30"/>
      <c r="O915" s="30"/>
      <c r="Q915" s="15"/>
      <c r="R915" s="15"/>
    </row>
    <row r="916" spans="2:18" x14ac:dyDescent="0.25">
      <c r="B916" s="98"/>
      <c r="C916" s="112"/>
      <c r="D916" s="119"/>
      <c r="E916" s="27" t="s">
        <v>992</v>
      </c>
      <c r="F916" s="29">
        <v>33.54</v>
      </c>
      <c r="G916" s="29">
        <v>33.54</v>
      </c>
      <c r="H916" s="29">
        <v>33.54</v>
      </c>
      <c r="I916" s="14"/>
      <c r="J916" s="28">
        <f t="shared" si="231"/>
        <v>33.54</v>
      </c>
      <c r="K916" s="30">
        <v>33.54</v>
      </c>
      <c r="L916" s="36"/>
      <c r="M916" s="27" t="s">
        <v>990</v>
      </c>
      <c r="N916" s="30">
        <f t="shared" ref="N916" si="232">J917</f>
        <v>71.53</v>
      </c>
      <c r="O916" s="30">
        <f>N916*1.05</f>
        <v>75.106500000000011</v>
      </c>
      <c r="Q916" s="86" t="s">
        <v>1264</v>
      </c>
      <c r="R916" s="86">
        <v>46001</v>
      </c>
    </row>
    <row r="917" spans="2:18" x14ac:dyDescent="0.25">
      <c r="B917" s="98"/>
      <c r="C917" s="112"/>
      <c r="D917" s="119"/>
      <c r="E917" s="27" t="s">
        <v>993</v>
      </c>
      <c r="F917" s="29">
        <v>71.53</v>
      </c>
      <c r="G917" s="29">
        <v>71.53</v>
      </c>
      <c r="H917" s="29">
        <v>71.53</v>
      </c>
      <c r="I917" s="14"/>
      <c r="J917" s="28">
        <f t="shared" si="231"/>
        <v>71.53</v>
      </c>
      <c r="K917" s="30">
        <v>71.53</v>
      </c>
      <c r="L917" s="36"/>
      <c r="M917" s="27" t="s">
        <v>991</v>
      </c>
      <c r="N917" s="30">
        <v>71.709999999999994</v>
      </c>
      <c r="O917" s="30">
        <f>N917*1.05</f>
        <v>75.29549999999999</v>
      </c>
      <c r="Q917" s="87"/>
      <c r="R917" s="87"/>
    </row>
    <row r="918" spans="2:18" x14ac:dyDescent="0.25">
      <c r="B918" s="99">
        <v>93</v>
      </c>
      <c r="C918" s="113" t="s">
        <v>229</v>
      </c>
      <c r="D918" s="24"/>
      <c r="E918" s="34" t="s">
        <v>432</v>
      </c>
      <c r="F918" s="25">
        <v>0</v>
      </c>
      <c r="G918" s="25">
        <v>0</v>
      </c>
      <c r="H918" s="25">
        <v>34.005000000000003</v>
      </c>
      <c r="I918" s="14"/>
      <c r="J918" s="28" t="str">
        <f t="shared" si="231"/>
        <v xml:space="preserve"> </v>
      </c>
      <c r="K918" s="30" t="s">
        <v>844</v>
      </c>
      <c r="L918" s="36"/>
      <c r="M918" s="34" t="s">
        <v>844</v>
      </c>
      <c r="N918" s="30"/>
      <c r="O918" s="30"/>
      <c r="Q918" s="15"/>
      <c r="R918" s="15"/>
    </row>
    <row r="919" spans="2:18" x14ac:dyDescent="0.25">
      <c r="B919" s="99"/>
      <c r="C919" s="113"/>
      <c r="D919" s="24"/>
      <c r="E919" s="34" t="s">
        <v>992</v>
      </c>
      <c r="F919" s="25">
        <v>0</v>
      </c>
      <c r="G919" s="25">
        <v>0</v>
      </c>
      <c r="H919" s="25">
        <v>33.270000000000003</v>
      </c>
      <c r="I919" s="14"/>
      <c r="J919" s="28"/>
      <c r="K919" s="30"/>
      <c r="L919" s="36"/>
      <c r="M919" s="34" t="s">
        <v>990</v>
      </c>
      <c r="N919" s="30"/>
      <c r="O919" s="30"/>
      <c r="Q919" s="15"/>
      <c r="R919" s="15"/>
    </row>
    <row r="920" spans="2:18" x14ac:dyDescent="0.25">
      <c r="B920" s="99"/>
      <c r="C920" s="113"/>
      <c r="D920" s="24"/>
      <c r="E920" s="34" t="s">
        <v>993</v>
      </c>
      <c r="F920" s="25">
        <v>0</v>
      </c>
      <c r="G920" s="25">
        <v>0</v>
      </c>
      <c r="H920" s="25">
        <v>34.74</v>
      </c>
      <c r="I920" s="14"/>
      <c r="J920" s="28"/>
      <c r="K920" s="30"/>
      <c r="L920" s="36"/>
      <c r="M920" s="34" t="s">
        <v>991</v>
      </c>
      <c r="N920" s="30"/>
      <c r="O920" s="30"/>
      <c r="Q920" s="15"/>
      <c r="R920" s="15"/>
    </row>
    <row r="921" spans="2:18" x14ac:dyDescent="0.25">
      <c r="B921" s="97" t="s">
        <v>654</v>
      </c>
      <c r="C921" s="112" t="s">
        <v>228</v>
      </c>
      <c r="D921" s="119" t="s">
        <v>435</v>
      </c>
      <c r="E921" s="39" t="s">
        <v>432</v>
      </c>
      <c r="F921" s="25">
        <v>0</v>
      </c>
      <c r="G921" s="25">
        <v>0</v>
      </c>
      <c r="H921" s="25">
        <v>34.005000000000003</v>
      </c>
      <c r="I921" s="14"/>
      <c r="J921" s="28" t="str">
        <f>IF(E921=$J$7," ",F921)</f>
        <v xml:space="preserve"> </v>
      </c>
      <c r="K921" s="30" t="s">
        <v>844</v>
      </c>
      <c r="L921" s="36"/>
      <c r="M921" s="27" t="s">
        <v>844</v>
      </c>
      <c r="N921" s="30"/>
      <c r="O921" s="30"/>
      <c r="Q921" s="15"/>
      <c r="R921" s="15"/>
    </row>
    <row r="922" spans="2:18" x14ac:dyDescent="0.25">
      <c r="B922" s="98"/>
      <c r="C922" s="112"/>
      <c r="D922" s="119"/>
      <c r="E922" s="27" t="s">
        <v>992</v>
      </c>
      <c r="F922" s="29">
        <v>0</v>
      </c>
      <c r="G922" s="29">
        <v>0</v>
      </c>
      <c r="H922" s="29">
        <v>33.270000000000003</v>
      </c>
      <c r="I922" s="14"/>
      <c r="J922" s="28">
        <f>H922</f>
        <v>33.270000000000003</v>
      </c>
      <c r="K922" s="30" t="s">
        <v>840</v>
      </c>
      <c r="L922" s="36"/>
      <c r="M922" s="27" t="s">
        <v>990</v>
      </c>
      <c r="N922" s="30">
        <f t="shared" ref="N922" si="233">J923</f>
        <v>34.74</v>
      </c>
      <c r="O922" s="30" t="s">
        <v>840</v>
      </c>
      <c r="Q922" s="86" t="s">
        <v>1266</v>
      </c>
      <c r="R922" s="86">
        <v>45987</v>
      </c>
    </row>
    <row r="923" spans="2:18" x14ac:dyDescent="0.25">
      <c r="B923" s="98"/>
      <c r="C923" s="112"/>
      <c r="D923" s="119"/>
      <c r="E923" s="27" t="s">
        <v>993</v>
      </c>
      <c r="F923" s="29">
        <v>0</v>
      </c>
      <c r="G923" s="29">
        <v>0</v>
      </c>
      <c r="H923" s="29">
        <v>34.74</v>
      </c>
      <c r="I923" s="14"/>
      <c r="J923" s="28">
        <f>H923</f>
        <v>34.74</v>
      </c>
      <c r="K923" s="30" t="s">
        <v>840</v>
      </c>
      <c r="L923" s="36"/>
      <c r="M923" s="27" t="s">
        <v>991</v>
      </c>
      <c r="N923" s="30">
        <v>44.64</v>
      </c>
      <c r="O923" s="30" t="s">
        <v>840</v>
      </c>
      <c r="Q923" s="87"/>
      <c r="R923" s="87"/>
    </row>
    <row r="924" spans="2:18" x14ac:dyDescent="0.25">
      <c r="B924" s="99">
        <v>94</v>
      </c>
      <c r="C924" s="113" t="s">
        <v>230</v>
      </c>
      <c r="D924" s="24"/>
      <c r="E924" s="34" t="s">
        <v>432</v>
      </c>
      <c r="F924" s="25">
        <v>28.555000000000003</v>
      </c>
      <c r="G924" s="25">
        <v>0</v>
      </c>
      <c r="H924" s="25">
        <v>28.555</v>
      </c>
      <c r="I924" s="14"/>
      <c r="J924" s="28" t="str">
        <f>IF(E924=$J$7," ",F924)</f>
        <v xml:space="preserve"> </v>
      </c>
      <c r="K924" s="30" t="s">
        <v>844</v>
      </c>
      <c r="L924" s="36"/>
      <c r="M924" s="34" t="s">
        <v>844</v>
      </c>
      <c r="N924" s="30"/>
      <c r="O924" s="30"/>
      <c r="Q924" s="15"/>
      <c r="R924" s="15"/>
    </row>
    <row r="925" spans="2:18" x14ac:dyDescent="0.25">
      <c r="B925" s="99"/>
      <c r="C925" s="113"/>
      <c r="D925" s="24"/>
      <c r="E925" s="34" t="s">
        <v>992</v>
      </c>
      <c r="F925" s="25">
        <v>23.98</v>
      </c>
      <c r="G925" s="25">
        <v>0</v>
      </c>
      <c r="H925" s="25">
        <v>23.979999999999997</v>
      </c>
      <c r="I925" s="14"/>
      <c r="J925" s="28"/>
      <c r="K925" s="30"/>
      <c r="L925" s="36"/>
      <c r="M925" s="34" t="s">
        <v>990</v>
      </c>
      <c r="N925" s="30"/>
      <c r="O925" s="30"/>
      <c r="Q925" s="15"/>
      <c r="R925" s="15"/>
    </row>
    <row r="926" spans="2:18" x14ac:dyDescent="0.25">
      <c r="B926" s="99"/>
      <c r="C926" s="113"/>
      <c r="D926" s="24"/>
      <c r="E926" s="34" t="s">
        <v>993</v>
      </c>
      <c r="F926" s="25">
        <v>33.130000000000003</v>
      </c>
      <c r="G926" s="25">
        <v>0</v>
      </c>
      <c r="H926" s="25">
        <v>33.130000000000003</v>
      </c>
      <c r="I926" s="14"/>
      <c r="J926" s="28"/>
      <c r="K926" s="30"/>
      <c r="L926" s="36"/>
      <c r="M926" s="34" t="s">
        <v>991</v>
      </c>
      <c r="N926" s="30"/>
      <c r="O926" s="30"/>
      <c r="Q926" s="15"/>
      <c r="R926" s="15"/>
    </row>
    <row r="927" spans="2:18" x14ac:dyDescent="0.25">
      <c r="B927" s="97" t="s">
        <v>655</v>
      </c>
      <c r="C927" s="112" t="s">
        <v>220</v>
      </c>
      <c r="D927" s="119" t="s">
        <v>435</v>
      </c>
      <c r="E927" s="39" t="s">
        <v>432</v>
      </c>
      <c r="F927" s="25">
        <v>28.555000000000003</v>
      </c>
      <c r="G927" s="25">
        <v>0</v>
      </c>
      <c r="H927" s="25">
        <v>28.555</v>
      </c>
      <c r="I927" s="14"/>
      <c r="J927" s="28" t="str">
        <f>IF(E927=$J$7," ",F927)</f>
        <v xml:space="preserve"> </v>
      </c>
      <c r="K927" s="30" t="s">
        <v>844</v>
      </c>
      <c r="L927" s="36"/>
      <c r="M927" s="27" t="s">
        <v>844</v>
      </c>
      <c r="N927" s="30"/>
      <c r="O927" s="30"/>
      <c r="Q927" s="15"/>
      <c r="R927" s="15"/>
    </row>
    <row r="928" spans="2:18" x14ac:dyDescent="0.25">
      <c r="B928" s="98"/>
      <c r="C928" s="112"/>
      <c r="D928" s="119"/>
      <c r="E928" s="27" t="s">
        <v>992</v>
      </c>
      <c r="F928" s="29">
        <v>23.98</v>
      </c>
      <c r="G928" s="29">
        <v>0</v>
      </c>
      <c r="H928" s="29">
        <v>23.98</v>
      </c>
      <c r="I928" s="14"/>
      <c r="J928" s="28">
        <f>IF(E928=$J$7," ",F928)</f>
        <v>23.98</v>
      </c>
      <c r="K928" s="30">
        <f>J928*1.2</f>
        <v>28.776</v>
      </c>
      <c r="L928" s="36"/>
      <c r="M928" s="27" t="s">
        <v>990</v>
      </c>
      <c r="N928" s="30">
        <f t="shared" ref="N928" si="234">J929</f>
        <v>33.130000000000003</v>
      </c>
      <c r="O928" s="30">
        <f>N928*1.22</f>
        <v>40.418600000000005</v>
      </c>
      <c r="Q928" s="86" t="s">
        <v>1267</v>
      </c>
      <c r="R928" s="86">
        <v>45994</v>
      </c>
    </row>
    <row r="929" spans="2:18" x14ac:dyDescent="0.25">
      <c r="B929" s="98"/>
      <c r="C929" s="112"/>
      <c r="D929" s="119"/>
      <c r="E929" s="27" t="s">
        <v>993</v>
      </c>
      <c r="F929" s="29">
        <v>33.130000000000003</v>
      </c>
      <c r="G929" s="29">
        <v>0</v>
      </c>
      <c r="H929" s="29">
        <v>33.130000000000003</v>
      </c>
      <c r="I929" s="14"/>
      <c r="J929" s="28">
        <f>IF(E929=$J$7," ",F929)</f>
        <v>33.130000000000003</v>
      </c>
      <c r="K929" s="30">
        <f>J929*1.2</f>
        <v>39.756</v>
      </c>
      <c r="L929" s="36"/>
      <c r="M929" s="27" t="s">
        <v>991</v>
      </c>
      <c r="N929" s="30">
        <v>36.03</v>
      </c>
      <c r="O929" s="30">
        <f>N929*1.22</f>
        <v>43.956600000000002</v>
      </c>
      <c r="Q929" s="87"/>
      <c r="R929" s="87"/>
    </row>
    <row r="930" spans="2:18" x14ac:dyDescent="0.25">
      <c r="B930" s="99">
        <v>95</v>
      </c>
      <c r="C930" s="113" t="s">
        <v>231</v>
      </c>
      <c r="D930" s="24"/>
      <c r="E930" s="34" t="s">
        <v>432</v>
      </c>
      <c r="F930" s="25">
        <v>67.454999999999998</v>
      </c>
      <c r="G930" s="25">
        <v>67.455000000000013</v>
      </c>
      <c r="H930" s="25">
        <v>67.454999999999998</v>
      </c>
      <c r="I930" s="14"/>
      <c r="J930" s="28" t="str">
        <f>IF(E930=$J$7," ",F930)</f>
        <v xml:space="preserve"> </v>
      </c>
      <c r="K930" s="30"/>
      <c r="L930" s="36"/>
      <c r="M930" s="34" t="s">
        <v>844</v>
      </c>
      <c r="N930" s="30"/>
      <c r="O930" s="30"/>
      <c r="Q930" s="15"/>
      <c r="R930" s="15"/>
    </row>
    <row r="931" spans="2:18" x14ac:dyDescent="0.25">
      <c r="B931" s="99"/>
      <c r="C931" s="113"/>
      <c r="D931" s="24"/>
      <c r="E931" s="34" t="s">
        <v>992</v>
      </c>
      <c r="F931" s="25">
        <v>64.069999999999993</v>
      </c>
      <c r="G931" s="25">
        <v>64.069999999999993</v>
      </c>
      <c r="H931" s="25">
        <v>64.069999999999993</v>
      </c>
      <c r="I931" s="14"/>
      <c r="J931" s="28"/>
      <c r="K931" s="30"/>
      <c r="L931" s="36"/>
      <c r="M931" s="34" t="s">
        <v>990</v>
      </c>
      <c r="N931" s="30"/>
      <c r="O931" s="30"/>
      <c r="Q931" s="15"/>
      <c r="R931" s="15"/>
    </row>
    <row r="932" spans="2:18" x14ac:dyDescent="0.25">
      <c r="B932" s="99"/>
      <c r="C932" s="113"/>
      <c r="D932" s="24"/>
      <c r="E932" s="34" t="s">
        <v>993</v>
      </c>
      <c r="F932" s="25">
        <v>70.84</v>
      </c>
      <c r="G932" s="25">
        <v>70.84</v>
      </c>
      <c r="H932" s="25">
        <v>70.84</v>
      </c>
      <c r="I932" s="14"/>
      <c r="J932" s="28"/>
      <c r="K932" s="30"/>
      <c r="L932" s="36"/>
      <c r="M932" s="34" t="s">
        <v>991</v>
      </c>
      <c r="N932" s="30"/>
      <c r="O932" s="30"/>
      <c r="Q932" s="15"/>
      <c r="R932" s="15"/>
    </row>
    <row r="933" spans="2:18" x14ac:dyDescent="0.25">
      <c r="B933" s="97" t="s">
        <v>656</v>
      </c>
      <c r="C933" s="112" t="s">
        <v>232</v>
      </c>
      <c r="D933" s="119" t="s">
        <v>435</v>
      </c>
      <c r="E933" s="39" t="s">
        <v>432</v>
      </c>
      <c r="F933" s="25">
        <v>67.454999999999998</v>
      </c>
      <c r="G933" s="25">
        <v>67.455000000000013</v>
      </c>
      <c r="H933" s="25">
        <v>67.454999999999998</v>
      </c>
      <c r="I933" s="14"/>
      <c r="J933" s="28" t="str">
        <f t="shared" ref="J933:J942" si="235">IF(E933=$J$7," ",F933)</f>
        <v xml:space="preserve"> </v>
      </c>
      <c r="K933" s="30"/>
      <c r="L933" s="36"/>
      <c r="M933" s="27" t="s">
        <v>844</v>
      </c>
      <c r="N933" s="30"/>
      <c r="O933" s="30"/>
      <c r="Q933" s="15"/>
      <c r="R933" s="15"/>
    </row>
    <row r="934" spans="2:18" x14ac:dyDescent="0.25">
      <c r="B934" s="98"/>
      <c r="C934" s="112"/>
      <c r="D934" s="119"/>
      <c r="E934" s="27" t="s">
        <v>992</v>
      </c>
      <c r="F934" s="29">
        <v>64.069999999999993</v>
      </c>
      <c r="G934" s="29">
        <v>64.069999999999993</v>
      </c>
      <c r="H934" s="29">
        <v>64.069999999999993</v>
      </c>
      <c r="I934" s="14"/>
      <c r="J934" s="28">
        <f t="shared" si="235"/>
        <v>64.069999999999993</v>
      </c>
      <c r="K934" s="30">
        <v>64.069999999999993</v>
      </c>
      <c r="L934" s="36"/>
      <c r="M934" s="27" t="s">
        <v>990</v>
      </c>
      <c r="N934" s="30">
        <f t="shared" ref="N934" si="236">J935</f>
        <v>70.84</v>
      </c>
      <c r="O934" s="30">
        <f>N934*1.22</f>
        <v>86.424800000000005</v>
      </c>
      <c r="Q934" s="86" t="s">
        <v>1268</v>
      </c>
      <c r="R934" s="86">
        <v>45994</v>
      </c>
    </row>
    <row r="935" spans="2:18" x14ac:dyDescent="0.25">
      <c r="B935" s="98"/>
      <c r="C935" s="112"/>
      <c r="D935" s="119"/>
      <c r="E935" s="27" t="s">
        <v>993</v>
      </c>
      <c r="F935" s="29">
        <v>70.84</v>
      </c>
      <c r="G935" s="29">
        <v>70.84</v>
      </c>
      <c r="H935" s="29">
        <v>70.84</v>
      </c>
      <c r="I935" s="14"/>
      <c r="J935" s="28">
        <f t="shared" si="235"/>
        <v>70.84</v>
      </c>
      <c r="K935" s="30">
        <v>70.84</v>
      </c>
      <c r="L935" s="36"/>
      <c r="M935" s="27" t="s">
        <v>991</v>
      </c>
      <c r="N935" s="30">
        <v>104.31</v>
      </c>
      <c r="O935" s="30">
        <f>N935*1.22</f>
        <v>127.2582</v>
      </c>
      <c r="Q935" s="87"/>
      <c r="R935" s="87"/>
    </row>
    <row r="936" spans="2:18" x14ac:dyDescent="0.25">
      <c r="B936" s="97" t="s">
        <v>657</v>
      </c>
      <c r="C936" s="112" t="s">
        <v>233</v>
      </c>
      <c r="D936" s="119" t="s">
        <v>435</v>
      </c>
      <c r="E936" s="39" t="s">
        <v>432</v>
      </c>
      <c r="F936" s="25">
        <v>67.454999999999998</v>
      </c>
      <c r="G936" s="25">
        <v>67.454999999999998</v>
      </c>
      <c r="H936" s="25">
        <v>67.454999999999998</v>
      </c>
      <c r="I936" s="14"/>
      <c r="J936" s="28" t="str">
        <f t="shared" si="235"/>
        <v xml:space="preserve"> </v>
      </c>
      <c r="K936" s="30" t="s">
        <v>844</v>
      </c>
      <c r="L936" s="36"/>
      <c r="M936" s="27" t="s">
        <v>844</v>
      </c>
      <c r="N936" s="30"/>
      <c r="O936" s="30"/>
      <c r="Q936" s="15"/>
      <c r="R936" s="15"/>
    </row>
    <row r="937" spans="2:18" x14ac:dyDescent="0.25">
      <c r="B937" s="98"/>
      <c r="C937" s="112"/>
      <c r="D937" s="119"/>
      <c r="E937" s="27" t="s">
        <v>992</v>
      </c>
      <c r="F937" s="29">
        <v>64.069999999999993</v>
      </c>
      <c r="G937" s="29">
        <v>64.069999999999993</v>
      </c>
      <c r="H937" s="29">
        <v>64.069999999999993</v>
      </c>
      <c r="I937" s="14"/>
      <c r="J937" s="28">
        <f t="shared" si="235"/>
        <v>64.069999999999993</v>
      </c>
      <c r="K937" s="30">
        <v>64.069999999999993</v>
      </c>
      <c r="L937" s="36"/>
      <c r="M937" s="27" t="s">
        <v>990</v>
      </c>
      <c r="N937" s="30">
        <f t="shared" ref="N937" si="237">J938</f>
        <v>70.84</v>
      </c>
      <c r="O937" s="30">
        <f>N937*1.22</f>
        <v>86.424800000000005</v>
      </c>
      <c r="Q937" s="86" t="s">
        <v>1268</v>
      </c>
      <c r="R937" s="86">
        <v>45994</v>
      </c>
    </row>
    <row r="938" spans="2:18" x14ac:dyDescent="0.25">
      <c r="B938" s="98"/>
      <c r="C938" s="112"/>
      <c r="D938" s="119"/>
      <c r="E938" s="27" t="s">
        <v>993</v>
      </c>
      <c r="F938" s="29">
        <v>70.84</v>
      </c>
      <c r="G938" s="29">
        <v>70.84</v>
      </c>
      <c r="H938" s="29">
        <v>70.84</v>
      </c>
      <c r="I938" s="14"/>
      <c r="J938" s="28">
        <f t="shared" si="235"/>
        <v>70.84</v>
      </c>
      <c r="K938" s="30">
        <v>70.84</v>
      </c>
      <c r="L938" s="36"/>
      <c r="M938" s="27" t="s">
        <v>991</v>
      </c>
      <c r="N938" s="30">
        <v>104.31</v>
      </c>
      <c r="O938" s="30">
        <f>N938*1.22</f>
        <v>127.2582</v>
      </c>
      <c r="Q938" s="87"/>
      <c r="R938" s="87"/>
    </row>
    <row r="939" spans="2:18" x14ac:dyDescent="0.25">
      <c r="B939" s="97" t="s">
        <v>658</v>
      </c>
      <c r="C939" s="112" t="s">
        <v>234</v>
      </c>
      <c r="D939" s="119" t="s">
        <v>435</v>
      </c>
      <c r="E939" s="39" t="s">
        <v>432</v>
      </c>
      <c r="F939" s="25">
        <v>67.454999999999998</v>
      </c>
      <c r="G939" s="25">
        <v>67.454999999999998</v>
      </c>
      <c r="H939" s="25">
        <v>67.454999999999998</v>
      </c>
      <c r="I939" s="14"/>
      <c r="J939" s="28" t="str">
        <f t="shared" si="235"/>
        <v xml:space="preserve"> </v>
      </c>
      <c r="K939" s="30" t="s">
        <v>844</v>
      </c>
      <c r="L939" s="36"/>
      <c r="M939" s="27" t="s">
        <v>844</v>
      </c>
      <c r="N939" s="30"/>
      <c r="O939" s="30"/>
      <c r="Q939" s="15"/>
      <c r="R939" s="15"/>
    </row>
    <row r="940" spans="2:18" x14ac:dyDescent="0.25">
      <c r="B940" s="98"/>
      <c r="C940" s="112"/>
      <c r="D940" s="119"/>
      <c r="E940" s="27" t="s">
        <v>992</v>
      </c>
      <c r="F940" s="29">
        <v>64.069999999999993</v>
      </c>
      <c r="G940" s="29">
        <v>64.069999999999993</v>
      </c>
      <c r="H940" s="29">
        <v>64.069999999999993</v>
      </c>
      <c r="I940" s="14"/>
      <c r="J940" s="28">
        <f t="shared" si="235"/>
        <v>64.069999999999993</v>
      </c>
      <c r="K940" s="30">
        <v>64.069999999999993</v>
      </c>
      <c r="L940" s="36"/>
      <c r="M940" s="27" t="s">
        <v>990</v>
      </c>
      <c r="N940" s="30">
        <f t="shared" ref="N940" si="238">J941</f>
        <v>70.84</v>
      </c>
      <c r="O940" s="30">
        <f>N940*1.22</f>
        <v>86.424800000000005</v>
      </c>
      <c r="Q940" s="86" t="s">
        <v>1268</v>
      </c>
      <c r="R940" s="86">
        <v>45994</v>
      </c>
    </row>
    <row r="941" spans="2:18" x14ac:dyDescent="0.25">
      <c r="B941" s="98"/>
      <c r="C941" s="112"/>
      <c r="D941" s="119"/>
      <c r="E941" s="27" t="s">
        <v>993</v>
      </c>
      <c r="F941" s="29">
        <v>70.84</v>
      </c>
      <c r="G941" s="29">
        <v>70.84</v>
      </c>
      <c r="H941" s="29">
        <v>70.84</v>
      </c>
      <c r="I941" s="14"/>
      <c r="J941" s="28">
        <f t="shared" si="235"/>
        <v>70.84</v>
      </c>
      <c r="K941" s="30">
        <v>70.84</v>
      </c>
      <c r="L941" s="36"/>
      <c r="M941" s="27" t="s">
        <v>991</v>
      </c>
      <c r="N941" s="30">
        <v>104.31</v>
      </c>
      <c r="O941" s="30">
        <f>N941*1.22</f>
        <v>127.2582</v>
      </c>
      <c r="Q941" s="87"/>
      <c r="R941" s="87"/>
    </row>
    <row r="942" spans="2:18" x14ac:dyDescent="0.25">
      <c r="B942" s="99">
        <v>96</v>
      </c>
      <c r="C942" s="113" t="s">
        <v>235</v>
      </c>
      <c r="D942" s="24"/>
      <c r="E942" s="34" t="s">
        <v>432</v>
      </c>
      <c r="F942" s="25">
        <v>18.02</v>
      </c>
      <c r="G942" s="25">
        <v>0</v>
      </c>
      <c r="H942" s="25">
        <v>18.02</v>
      </c>
      <c r="I942" s="14"/>
      <c r="J942" s="28" t="str">
        <f t="shared" si="235"/>
        <v xml:space="preserve"> </v>
      </c>
      <c r="K942" s="30"/>
      <c r="L942" s="36"/>
      <c r="M942" s="34" t="s">
        <v>844</v>
      </c>
      <c r="N942" s="30"/>
      <c r="O942" s="30"/>
      <c r="Q942" s="15"/>
      <c r="R942" s="15"/>
    </row>
    <row r="943" spans="2:18" x14ac:dyDescent="0.25">
      <c r="B943" s="99"/>
      <c r="C943" s="113"/>
      <c r="D943" s="24"/>
      <c r="E943" s="34" t="s">
        <v>992</v>
      </c>
      <c r="F943" s="25">
        <v>14.31</v>
      </c>
      <c r="G943" s="25">
        <v>0</v>
      </c>
      <c r="H943" s="25">
        <v>14.309999999999999</v>
      </c>
      <c r="I943" s="14"/>
      <c r="J943" s="28"/>
      <c r="K943" s="30"/>
      <c r="L943" s="36"/>
      <c r="M943" s="34" t="s">
        <v>990</v>
      </c>
      <c r="N943" s="30"/>
      <c r="O943" s="30"/>
      <c r="Q943" s="15"/>
      <c r="R943" s="15"/>
    </row>
    <row r="944" spans="2:18" x14ac:dyDescent="0.25">
      <c r="B944" s="99"/>
      <c r="C944" s="113"/>
      <c r="D944" s="24"/>
      <c r="E944" s="34" t="s">
        <v>993</v>
      </c>
      <c r="F944" s="25">
        <v>21.73</v>
      </c>
      <c r="G944" s="25">
        <v>0</v>
      </c>
      <c r="H944" s="25">
        <v>21.73</v>
      </c>
      <c r="I944" s="14"/>
      <c r="J944" s="28"/>
      <c r="K944" s="30"/>
      <c r="L944" s="36"/>
      <c r="M944" s="34" t="s">
        <v>991</v>
      </c>
      <c r="N944" s="30"/>
      <c r="O944" s="30"/>
      <c r="Q944" s="15"/>
      <c r="R944" s="15"/>
    </row>
    <row r="945" spans="2:18" x14ac:dyDescent="0.25">
      <c r="B945" s="97" t="s">
        <v>659</v>
      </c>
      <c r="C945" s="112" t="s">
        <v>227</v>
      </c>
      <c r="D945" s="119" t="s">
        <v>435</v>
      </c>
      <c r="E945" s="39" t="s">
        <v>432</v>
      </c>
      <c r="F945" s="25">
        <v>18.02</v>
      </c>
      <c r="G945" s="25">
        <v>0</v>
      </c>
      <c r="H945" s="25">
        <v>18.02</v>
      </c>
      <c r="I945" s="14"/>
      <c r="J945" s="28" t="str">
        <f>IF(E945=$J$7," ",F945)</f>
        <v xml:space="preserve"> </v>
      </c>
      <c r="K945" s="30"/>
      <c r="L945" s="36"/>
      <c r="M945" s="27" t="s">
        <v>844</v>
      </c>
      <c r="N945" s="30"/>
      <c r="O945" s="30"/>
      <c r="Q945" s="15"/>
      <c r="R945" s="15"/>
    </row>
    <row r="946" spans="2:18" x14ac:dyDescent="0.25">
      <c r="B946" s="98"/>
      <c r="C946" s="112"/>
      <c r="D946" s="119"/>
      <c r="E946" s="27" t="s">
        <v>992</v>
      </c>
      <c r="F946" s="29">
        <v>14.31</v>
      </c>
      <c r="G946" s="29">
        <v>0</v>
      </c>
      <c r="H946" s="29">
        <v>14.309999999999999</v>
      </c>
      <c r="I946" s="14"/>
      <c r="J946" s="28">
        <f>IF(E946=$J$7," ",F946)</f>
        <v>14.31</v>
      </c>
      <c r="K946" s="30">
        <f>J946*1.2</f>
        <v>17.172000000000001</v>
      </c>
      <c r="L946" s="36"/>
      <c r="M946" s="27" t="s">
        <v>990</v>
      </c>
      <c r="N946" s="30">
        <f t="shared" ref="N946" si="239">J947</f>
        <v>21.73</v>
      </c>
      <c r="O946" s="30">
        <f>N946*1.22</f>
        <v>26.5106</v>
      </c>
      <c r="Q946" s="86" t="s">
        <v>1269</v>
      </c>
      <c r="R946" s="86">
        <v>45994</v>
      </c>
    </row>
    <row r="947" spans="2:18" x14ac:dyDescent="0.25">
      <c r="B947" s="98"/>
      <c r="C947" s="112"/>
      <c r="D947" s="119"/>
      <c r="E947" s="27" t="s">
        <v>993</v>
      </c>
      <c r="F947" s="29">
        <v>21.73</v>
      </c>
      <c r="G947" s="29">
        <v>0</v>
      </c>
      <c r="H947" s="29">
        <v>21.73</v>
      </c>
      <c r="I947" s="14"/>
      <c r="J947" s="28">
        <f>IF(E947=$J$7," ",F947)</f>
        <v>21.73</v>
      </c>
      <c r="K947" s="30">
        <f>J947*1.2</f>
        <v>26.076000000000001</v>
      </c>
      <c r="L947" s="36"/>
      <c r="M947" s="27" t="s">
        <v>991</v>
      </c>
      <c r="N947" s="30">
        <v>23.44</v>
      </c>
      <c r="O947" s="30">
        <f>N947*1.22</f>
        <v>28.596800000000002</v>
      </c>
      <c r="Q947" s="87"/>
      <c r="R947" s="87"/>
    </row>
    <row r="948" spans="2:18" x14ac:dyDescent="0.25">
      <c r="B948" s="99">
        <v>97</v>
      </c>
      <c r="C948" s="113" t="s">
        <v>236</v>
      </c>
      <c r="D948" s="24"/>
      <c r="E948" s="34" t="s">
        <v>432</v>
      </c>
      <c r="F948" s="25">
        <v>61.045000000000002</v>
      </c>
      <c r="G948" s="25">
        <v>61.045000000000002</v>
      </c>
      <c r="H948" s="25">
        <v>61.045000000000009</v>
      </c>
      <c r="I948" s="14"/>
      <c r="J948" s="28" t="str">
        <f>IF(E948=$J$7," ",F948)</f>
        <v xml:space="preserve"> </v>
      </c>
      <c r="K948" s="30"/>
      <c r="L948" s="36"/>
      <c r="M948" s="34" t="s">
        <v>844</v>
      </c>
      <c r="N948" s="30"/>
      <c r="O948" s="30"/>
      <c r="Q948" s="15"/>
      <c r="R948" s="15"/>
    </row>
    <row r="949" spans="2:18" x14ac:dyDescent="0.25">
      <c r="B949" s="99"/>
      <c r="C949" s="113"/>
      <c r="D949" s="24"/>
      <c r="E949" s="34" t="s">
        <v>992</v>
      </c>
      <c r="F949" s="25">
        <v>57.66</v>
      </c>
      <c r="G949" s="25">
        <v>57.66</v>
      </c>
      <c r="H949" s="25">
        <v>57.66</v>
      </c>
      <c r="I949" s="14"/>
      <c r="J949" s="28"/>
      <c r="K949" s="30"/>
      <c r="L949" s="36"/>
      <c r="M949" s="34" t="s">
        <v>990</v>
      </c>
      <c r="N949" s="30"/>
      <c r="O949" s="30"/>
      <c r="Q949" s="15"/>
      <c r="R949" s="15"/>
    </row>
    <row r="950" spans="2:18" x14ac:dyDescent="0.25">
      <c r="B950" s="99"/>
      <c r="C950" s="113"/>
      <c r="D950" s="24"/>
      <c r="E950" s="34" t="s">
        <v>993</v>
      </c>
      <c r="F950" s="25">
        <v>64.430000000000007</v>
      </c>
      <c r="G950" s="25">
        <v>64.430000000000007</v>
      </c>
      <c r="H950" s="25">
        <v>64.430000000000007</v>
      </c>
      <c r="I950" s="14"/>
      <c r="J950" s="28"/>
      <c r="K950" s="30"/>
      <c r="L950" s="36"/>
      <c r="M950" s="34" t="s">
        <v>991</v>
      </c>
      <c r="N950" s="30"/>
      <c r="O950" s="30"/>
      <c r="Q950" s="15"/>
      <c r="R950" s="15"/>
    </row>
    <row r="951" spans="2:18" x14ac:dyDescent="0.25">
      <c r="B951" s="97" t="s">
        <v>660</v>
      </c>
      <c r="C951" s="112" t="s">
        <v>237</v>
      </c>
      <c r="D951" s="119" t="s">
        <v>435</v>
      </c>
      <c r="E951" s="39" t="s">
        <v>432</v>
      </c>
      <c r="F951" s="25">
        <v>61.045000000000002</v>
      </c>
      <c r="G951" s="25">
        <v>61.045000000000002</v>
      </c>
      <c r="H951" s="25">
        <v>61.045000000000009</v>
      </c>
      <c r="I951" s="14"/>
      <c r="J951" s="28" t="str">
        <f>IF(E951=$J$7," ",F951)</f>
        <v xml:space="preserve"> </v>
      </c>
      <c r="K951" s="30"/>
      <c r="L951" s="36"/>
      <c r="M951" s="27" t="s">
        <v>844</v>
      </c>
      <c r="N951" s="30"/>
      <c r="O951" s="30"/>
      <c r="Q951" s="15"/>
      <c r="R951" s="15"/>
    </row>
    <row r="952" spans="2:18" x14ac:dyDescent="0.25">
      <c r="B952" s="98"/>
      <c r="C952" s="112"/>
      <c r="D952" s="119"/>
      <c r="E952" s="27" t="s">
        <v>992</v>
      </c>
      <c r="F952" s="29">
        <v>57.66</v>
      </c>
      <c r="G952" s="29">
        <v>57.66</v>
      </c>
      <c r="H952" s="29">
        <v>57.66</v>
      </c>
      <c r="I952" s="14"/>
      <c r="J952" s="28">
        <f>IF(E952=$J$7," ",F952)</f>
        <v>57.66</v>
      </c>
      <c r="K952" s="30">
        <v>57.66</v>
      </c>
      <c r="L952" s="36"/>
      <c r="M952" s="27" t="s">
        <v>990</v>
      </c>
      <c r="N952" s="30">
        <f t="shared" ref="N952" si="240">J953</f>
        <v>64.430000000000007</v>
      </c>
      <c r="O952" s="30">
        <f t="shared" ref="O952" si="241">K953</f>
        <v>64.430000000000007</v>
      </c>
      <c r="Q952" s="86" t="s">
        <v>1270</v>
      </c>
      <c r="R952" s="86">
        <v>45216</v>
      </c>
    </row>
    <row r="953" spans="2:18" x14ac:dyDescent="0.25">
      <c r="B953" s="98"/>
      <c r="C953" s="112"/>
      <c r="D953" s="119"/>
      <c r="E953" s="27" t="s">
        <v>993</v>
      </c>
      <c r="F953" s="29">
        <v>64.430000000000007</v>
      </c>
      <c r="G953" s="29">
        <v>64.430000000000007</v>
      </c>
      <c r="H953" s="29">
        <v>64.430000000000007</v>
      </c>
      <c r="I953" s="14"/>
      <c r="J953" s="28">
        <f>IF(E953=$J$7," ",F953)</f>
        <v>64.430000000000007</v>
      </c>
      <c r="K953" s="30">
        <v>64.430000000000007</v>
      </c>
      <c r="L953" s="36"/>
      <c r="M953" s="27" t="s">
        <v>991</v>
      </c>
      <c r="N953" s="30">
        <v>61.02</v>
      </c>
      <c r="O953" s="30">
        <v>61.02</v>
      </c>
      <c r="Q953" s="87"/>
      <c r="R953" s="87"/>
    </row>
    <row r="954" spans="2:18" x14ac:dyDescent="0.25">
      <c r="B954" s="99">
        <v>98</v>
      </c>
      <c r="C954" s="113" t="s">
        <v>238</v>
      </c>
      <c r="D954" s="24"/>
      <c r="E954" s="34" t="s">
        <v>432</v>
      </c>
      <c r="F954" s="25">
        <v>17.010000000000002</v>
      </c>
      <c r="G954" s="25">
        <v>0</v>
      </c>
      <c r="H954" s="25">
        <v>16.39</v>
      </c>
      <c r="I954" s="14"/>
      <c r="J954" s="28" t="str">
        <f>IF(E954=$J$7," ",F954)</f>
        <v xml:space="preserve"> </v>
      </c>
      <c r="K954" s="30" t="s">
        <v>844</v>
      </c>
      <c r="L954" s="36"/>
      <c r="M954" s="34" t="s">
        <v>844</v>
      </c>
      <c r="N954" s="30"/>
      <c r="O954" s="30"/>
      <c r="Q954" s="15"/>
      <c r="R954" s="15"/>
    </row>
    <row r="955" spans="2:18" x14ac:dyDescent="0.25">
      <c r="B955" s="99"/>
      <c r="C955" s="113"/>
      <c r="D955" s="24"/>
      <c r="E955" s="34" t="s">
        <v>992</v>
      </c>
      <c r="F955" s="25">
        <v>16.39</v>
      </c>
      <c r="G955" s="25">
        <v>0</v>
      </c>
      <c r="H955" s="25">
        <v>16.39</v>
      </c>
      <c r="I955" s="14"/>
      <c r="J955" s="28"/>
      <c r="K955" s="30"/>
      <c r="L955" s="36"/>
      <c r="M955" s="34" t="s">
        <v>990</v>
      </c>
      <c r="N955" s="30"/>
      <c r="O955" s="30"/>
      <c r="Q955" s="15"/>
      <c r="R955" s="15"/>
    </row>
    <row r="956" spans="2:18" x14ac:dyDescent="0.25">
      <c r="B956" s="99"/>
      <c r="C956" s="113"/>
      <c r="D956" s="24"/>
      <c r="E956" s="34" t="s">
        <v>993</v>
      </c>
      <c r="F956" s="25">
        <v>17.63</v>
      </c>
      <c r="G956" s="25">
        <v>0</v>
      </c>
      <c r="H956" s="25">
        <v>16.39</v>
      </c>
      <c r="I956" s="14"/>
      <c r="J956" s="28"/>
      <c r="K956" s="30"/>
      <c r="L956" s="36"/>
      <c r="M956" s="34" t="s">
        <v>991</v>
      </c>
      <c r="N956" s="30"/>
      <c r="O956" s="30"/>
      <c r="Q956" s="15"/>
      <c r="R956" s="15"/>
    </row>
    <row r="957" spans="2:18" x14ac:dyDescent="0.25">
      <c r="B957" s="97" t="s">
        <v>661</v>
      </c>
      <c r="C957" s="112" t="s">
        <v>228</v>
      </c>
      <c r="D957" s="119" t="s">
        <v>435</v>
      </c>
      <c r="E957" s="39" t="s">
        <v>432</v>
      </c>
      <c r="F957" s="25">
        <v>17.010000000000002</v>
      </c>
      <c r="G957" s="25">
        <v>0</v>
      </c>
      <c r="H957" s="25">
        <v>16.39</v>
      </c>
      <c r="I957" s="14"/>
      <c r="J957" s="28" t="str">
        <f>IF(E957=$J$7," ",F957)</f>
        <v xml:space="preserve"> </v>
      </c>
      <c r="K957" s="30" t="s">
        <v>844</v>
      </c>
      <c r="L957" s="36"/>
      <c r="M957" s="27" t="s">
        <v>844</v>
      </c>
      <c r="N957" s="30"/>
      <c r="O957" s="30"/>
      <c r="Q957" s="15"/>
      <c r="R957" s="15"/>
    </row>
    <row r="958" spans="2:18" x14ac:dyDescent="0.25">
      <c r="B958" s="98"/>
      <c r="C958" s="112"/>
      <c r="D958" s="119"/>
      <c r="E958" s="27" t="s">
        <v>992</v>
      </c>
      <c r="F958" s="29">
        <v>16.39</v>
      </c>
      <c r="G958" s="29">
        <v>0</v>
      </c>
      <c r="H958" s="29">
        <v>16.39</v>
      </c>
      <c r="I958" s="14"/>
      <c r="J958" s="28">
        <f>IF(E958=$J$7," ",F958)</f>
        <v>16.39</v>
      </c>
      <c r="K958" s="30">
        <v>16.39</v>
      </c>
      <c r="L958" s="36"/>
      <c r="M958" s="27" t="s">
        <v>990</v>
      </c>
      <c r="N958" s="30">
        <f t="shared" ref="N958" si="242">J959</f>
        <v>17.63</v>
      </c>
      <c r="O958" s="30">
        <f t="shared" ref="O958" si="243">K959</f>
        <v>17.63</v>
      </c>
      <c r="Q958" s="15" t="s">
        <v>1271</v>
      </c>
      <c r="R958" s="65">
        <v>45987</v>
      </c>
    </row>
    <row r="959" spans="2:18" x14ac:dyDescent="0.25">
      <c r="B959" s="98"/>
      <c r="C959" s="112"/>
      <c r="D959" s="119"/>
      <c r="E959" s="27" t="s">
        <v>993</v>
      </c>
      <c r="F959" s="29">
        <v>17.63</v>
      </c>
      <c r="G959" s="29">
        <v>0</v>
      </c>
      <c r="H959" s="29">
        <v>16.39</v>
      </c>
      <c r="I959" s="14"/>
      <c r="J959" s="28">
        <f>IF(E959=$J$7," ",F959)</f>
        <v>17.63</v>
      </c>
      <c r="K959" s="30">
        <v>17.63</v>
      </c>
      <c r="L959" s="36"/>
      <c r="M959" s="27" t="s">
        <v>991</v>
      </c>
      <c r="N959" s="30">
        <v>19.239999999999998</v>
      </c>
      <c r="O959" s="30">
        <v>19.239999999999998</v>
      </c>
      <c r="Q959" s="15"/>
      <c r="R959" s="15"/>
    </row>
    <row r="960" spans="2:18" hidden="1" x14ac:dyDescent="0.25">
      <c r="B960" s="99">
        <v>99</v>
      </c>
      <c r="C960" s="113" t="s">
        <v>239</v>
      </c>
      <c r="D960" s="24"/>
      <c r="E960" s="34" t="s">
        <v>432</v>
      </c>
      <c r="F960" s="25">
        <v>63.12</v>
      </c>
      <c r="G960" s="25">
        <v>63.12</v>
      </c>
      <c r="H960" s="25">
        <v>63.120000000000005</v>
      </c>
      <c r="I960" s="14"/>
      <c r="J960" s="28" t="str">
        <f>IF(E960=$J$7," ",F960)</f>
        <v xml:space="preserve"> </v>
      </c>
      <c r="K960" s="30" t="s">
        <v>844</v>
      </c>
      <c r="L960" s="36"/>
      <c r="M960" s="34" t="s">
        <v>844</v>
      </c>
      <c r="N960" s="30"/>
      <c r="O960" s="30"/>
      <c r="Q960" s="15"/>
      <c r="R960" s="15"/>
    </row>
    <row r="961" spans="2:18" hidden="1" x14ac:dyDescent="0.25">
      <c r="B961" s="99"/>
      <c r="C961" s="113"/>
      <c r="D961" s="24"/>
      <c r="E961" s="34" t="s">
        <v>992</v>
      </c>
      <c r="F961" s="25">
        <v>62.64</v>
      </c>
      <c r="G961" s="25">
        <v>62.639999999999993</v>
      </c>
      <c r="H961" s="25">
        <v>62.64</v>
      </c>
      <c r="I961" s="14"/>
      <c r="J961" s="28"/>
      <c r="K961" s="30"/>
      <c r="L961" s="36"/>
      <c r="M961" s="34" t="s">
        <v>990</v>
      </c>
      <c r="N961" s="30"/>
      <c r="O961" s="30"/>
      <c r="Q961" s="15"/>
      <c r="R961" s="15"/>
    </row>
    <row r="962" spans="2:18" hidden="1" x14ac:dyDescent="0.25">
      <c r="B962" s="99"/>
      <c r="C962" s="113"/>
      <c r="D962" s="24"/>
      <c r="E962" s="34" t="s">
        <v>993</v>
      </c>
      <c r="F962" s="25">
        <v>63.6</v>
      </c>
      <c r="G962" s="25">
        <v>63.6</v>
      </c>
      <c r="H962" s="25">
        <v>63.6</v>
      </c>
      <c r="I962" s="14"/>
      <c r="J962" s="28"/>
      <c r="K962" s="30"/>
      <c r="L962" s="36"/>
      <c r="M962" s="34" t="s">
        <v>991</v>
      </c>
      <c r="N962" s="30"/>
      <c r="O962" s="30"/>
      <c r="Q962" s="15"/>
      <c r="R962" s="15"/>
    </row>
    <row r="963" spans="2:18" hidden="1" x14ac:dyDescent="0.25">
      <c r="B963" s="97" t="s">
        <v>662</v>
      </c>
      <c r="C963" s="112" t="s">
        <v>223</v>
      </c>
      <c r="D963" s="119" t="s">
        <v>435</v>
      </c>
      <c r="E963" s="39" t="s">
        <v>432</v>
      </c>
      <c r="F963" s="25">
        <v>63.12</v>
      </c>
      <c r="G963" s="25">
        <v>63.12</v>
      </c>
      <c r="H963" s="25">
        <v>63.120000000000005</v>
      </c>
      <c r="I963" s="14"/>
      <c r="J963" s="28" t="str">
        <f>IF(E963=$J$7," ",F963)</f>
        <v xml:space="preserve"> </v>
      </c>
      <c r="K963" s="30" t="s">
        <v>844</v>
      </c>
      <c r="L963" s="36"/>
      <c r="M963" s="27" t="s">
        <v>844</v>
      </c>
      <c r="N963" s="30"/>
      <c r="O963" s="30"/>
      <c r="Q963" s="15"/>
      <c r="R963" s="15"/>
    </row>
    <row r="964" spans="2:18" hidden="1" x14ac:dyDescent="0.25">
      <c r="B964" s="98"/>
      <c r="C964" s="112"/>
      <c r="D964" s="119"/>
      <c r="E964" s="27" t="s">
        <v>992</v>
      </c>
      <c r="F964" s="29">
        <v>62.64</v>
      </c>
      <c r="G964" s="29">
        <v>62.639999999999993</v>
      </c>
      <c r="H964" s="29">
        <v>62.64</v>
      </c>
      <c r="I964" s="14"/>
      <c r="J964" s="28">
        <f>IF(E964=$J$7," ",F964)</f>
        <v>62.64</v>
      </c>
      <c r="K964" s="30">
        <v>62.64</v>
      </c>
      <c r="L964" s="36"/>
      <c r="M964" s="18" t="s">
        <v>840</v>
      </c>
      <c r="N964" s="18" t="s">
        <v>840</v>
      </c>
      <c r="O964" s="18" t="s">
        <v>840</v>
      </c>
      <c r="Q964" s="15"/>
      <c r="R964" s="15"/>
    </row>
    <row r="965" spans="2:18" hidden="1" x14ac:dyDescent="0.25">
      <c r="B965" s="98"/>
      <c r="C965" s="112"/>
      <c r="D965" s="119"/>
      <c r="E965" s="27" t="s">
        <v>993</v>
      </c>
      <c r="F965" s="29">
        <v>63.6</v>
      </c>
      <c r="G965" s="29">
        <v>63.6</v>
      </c>
      <c r="H965" s="29">
        <v>63.6</v>
      </c>
      <c r="I965" s="14"/>
      <c r="J965" s="28">
        <f>IF(E965=$J$7," ",F965)</f>
        <v>63.6</v>
      </c>
      <c r="K965" s="30">
        <v>63.6</v>
      </c>
      <c r="L965" s="36"/>
      <c r="M965" s="18" t="s">
        <v>840</v>
      </c>
      <c r="N965" s="18" t="s">
        <v>840</v>
      </c>
      <c r="O965" s="18" t="s">
        <v>840</v>
      </c>
      <c r="Q965" s="15"/>
      <c r="R965" s="15"/>
    </row>
    <row r="966" spans="2:18" x14ac:dyDescent="0.25">
      <c r="B966" s="99">
        <v>100</v>
      </c>
      <c r="C966" s="113" t="s">
        <v>240</v>
      </c>
      <c r="D966" s="24"/>
      <c r="E966" s="34" t="s">
        <v>432</v>
      </c>
      <c r="F966" s="25">
        <v>34.909999999999997</v>
      </c>
      <c r="G966" s="25">
        <v>34.908333333333339</v>
      </c>
      <c r="H966" s="25">
        <v>34.908333333333339</v>
      </c>
      <c r="I966" s="14"/>
      <c r="J966" s="28" t="str">
        <f>IF(E966=$J$7," ",F966)</f>
        <v xml:space="preserve"> </v>
      </c>
      <c r="K966" s="30" t="s">
        <v>844</v>
      </c>
      <c r="L966" s="36"/>
      <c r="M966" s="34" t="s">
        <v>844</v>
      </c>
      <c r="N966" s="30"/>
      <c r="O966" s="30"/>
      <c r="Q966" s="15"/>
      <c r="R966" s="15"/>
    </row>
    <row r="967" spans="2:18" x14ac:dyDescent="0.25">
      <c r="B967" s="99"/>
      <c r="C967" s="113"/>
      <c r="D967" s="24"/>
      <c r="E967" s="34" t="s">
        <v>992</v>
      </c>
      <c r="F967" s="25">
        <v>34.909999999999997</v>
      </c>
      <c r="G967" s="25">
        <v>34.908333333333339</v>
      </c>
      <c r="H967" s="25">
        <v>34.908333333333339</v>
      </c>
      <c r="I967" s="14"/>
      <c r="J967" s="28"/>
      <c r="K967" s="30"/>
      <c r="L967" s="36"/>
      <c r="M967" s="34" t="s">
        <v>990</v>
      </c>
      <c r="N967" s="30"/>
      <c r="O967" s="30"/>
      <c r="Q967" s="15"/>
      <c r="R967" s="15"/>
    </row>
    <row r="968" spans="2:18" x14ac:dyDescent="0.25">
      <c r="B968" s="99"/>
      <c r="C968" s="113"/>
      <c r="D968" s="24"/>
      <c r="E968" s="34" t="s">
        <v>993</v>
      </c>
      <c r="F968" s="25">
        <v>34.909999999999997</v>
      </c>
      <c r="G968" s="25">
        <v>34.908333333333339</v>
      </c>
      <c r="H968" s="25">
        <v>34.908333333333339</v>
      </c>
      <c r="I968" s="14"/>
      <c r="J968" s="28"/>
      <c r="K968" s="30"/>
      <c r="L968" s="36"/>
      <c r="M968" s="34" t="s">
        <v>991</v>
      </c>
      <c r="N968" s="30"/>
      <c r="O968" s="30"/>
      <c r="Q968" s="15"/>
      <c r="R968" s="15"/>
    </row>
    <row r="969" spans="2:18" x14ac:dyDescent="0.25">
      <c r="B969" s="97" t="s">
        <v>663</v>
      </c>
      <c r="C969" s="112" t="s">
        <v>241</v>
      </c>
      <c r="D969" s="119" t="s">
        <v>435</v>
      </c>
      <c r="E969" s="39" t="s">
        <v>432</v>
      </c>
      <c r="F969" s="25">
        <v>34.909999999999997</v>
      </c>
      <c r="G969" s="25">
        <v>34.908333333333339</v>
      </c>
      <c r="H969" s="25">
        <v>34.908333333333339</v>
      </c>
      <c r="I969" s="14"/>
      <c r="J969" s="28" t="str">
        <f t="shared" ref="J969:J977" si="244">IF(E969=$J$7," ",F969)</f>
        <v xml:space="preserve"> </v>
      </c>
      <c r="K969" s="30"/>
      <c r="L969" s="36"/>
      <c r="M969" s="27" t="s">
        <v>844</v>
      </c>
      <c r="N969" s="30"/>
      <c r="O969" s="30"/>
      <c r="Q969" s="15"/>
      <c r="R969" s="15"/>
    </row>
    <row r="970" spans="2:18" x14ac:dyDescent="0.25">
      <c r="B970" s="98"/>
      <c r="C970" s="112"/>
      <c r="D970" s="119"/>
      <c r="E970" s="27" t="s">
        <v>992</v>
      </c>
      <c r="F970" s="29">
        <v>34.909999999999997</v>
      </c>
      <c r="G970" s="29">
        <v>34.908333333333339</v>
      </c>
      <c r="H970" s="29">
        <v>34.908333333333339</v>
      </c>
      <c r="I970" s="14"/>
      <c r="J970" s="28">
        <f t="shared" si="244"/>
        <v>34.909999999999997</v>
      </c>
      <c r="K970" s="30">
        <f t="shared" ref="K970:K971" si="245">J970*1.2</f>
        <v>41.891999999999996</v>
      </c>
      <c r="L970" s="36"/>
      <c r="M970" s="27" t="s">
        <v>990</v>
      </c>
      <c r="N970" s="30">
        <f t="shared" ref="N970" si="246">J971</f>
        <v>34.909999999999997</v>
      </c>
      <c r="O970" s="30">
        <v>36.659999999999997</v>
      </c>
      <c r="Q970" s="90" t="s">
        <v>1100</v>
      </c>
      <c r="R970" s="86">
        <v>46001</v>
      </c>
    </row>
    <row r="971" spans="2:18" x14ac:dyDescent="0.25">
      <c r="B971" s="98"/>
      <c r="C971" s="112"/>
      <c r="D971" s="119"/>
      <c r="E971" s="27" t="s">
        <v>993</v>
      </c>
      <c r="F971" s="29">
        <v>34.909999999999997</v>
      </c>
      <c r="G971" s="29">
        <v>34.908333333333339</v>
      </c>
      <c r="H971" s="29">
        <v>34.908333333333339</v>
      </c>
      <c r="I971" s="14"/>
      <c r="J971" s="28">
        <f t="shared" si="244"/>
        <v>34.909999999999997</v>
      </c>
      <c r="K971" s="30">
        <f t="shared" si="245"/>
        <v>41.891999999999996</v>
      </c>
      <c r="L971" s="36"/>
      <c r="M971" s="27" t="s">
        <v>991</v>
      </c>
      <c r="N971" s="30">
        <v>60</v>
      </c>
      <c r="O971" s="30">
        <v>63</v>
      </c>
      <c r="Q971" s="91"/>
      <c r="R971" s="87"/>
    </row>
    <row r="972" spans="2:18" x14ac:dyDescent="0.25">
      <c r="B972" s="97" t="s">
        <v>664</v>
      </c>
      <c r="C972" s="112" t="s">
        <v>242</v>
      </c>
      <c r="D972" s="119" t="s">
        <v>435</v>
      </c>
      <c r="E972" s="39" t="s">
        <v>432</v>
      </c>
      <c r="F972" s="25">
        <v>34.909999999999997</v>
      </c>
      <c r="G972" s="25">
        <v>34.908333333333339</v>
      </c>
      <c r="H972" s="25">
        <v>34.908333333333339</v>
      </c>
      <c r="I972" s="14"/>
      <c r="J972" s="28" t="str">
        <f t="shared" si="244"/>
        <v xml:space="preserve"> </v>
      </c>
      <c r="K972" s="30"/>
      <c r="L972" s="36"/>
      <c r="M972" s="27" t="s">
        <v>844</v>
      </c>
      <c r="N972" s="30"/>
      <c r="O972" s="30"/>
      <c r="Q972" s="15"/>
      <c r="R972" s="15"/>
    </row>
    <row r="973" spans="2:18" x14ac:dyDescent="0.25">
      <c r="B973" s="98"/>
      <c r="C973" s="112"/>
      <c r="D973" s="119"/>
      <c r="E973" s="27" t="s">
        <v>992</v>
      </c>
      <c r="F973" s="29">
        <v>34.909999999999997</v>
      </c>
      <c r="G973" s="29">
        <v>34.908333333333339</v>
      </c>
      <c r="H973" s="29">
        <v>34.908333333333339</v>
      </c>
      <c r="I973" s="14"/>
      <c r="J973" s="28">
        <f t="shared" si="244"/>
        <v>34.909999999999997</v>
      </c>
      <c r="K973" s="30">
        <f t="shared" ref="K973:K974" si="247">J973*1.2</f>
        <v>41.891999999999996</v>
      </c>
      <c r="L973" s="36"/>
      <c r="M973" s="27" t="s">
        <v>990</v>
      </c>
      <c r="N973" s="30">
        <f t="shared" ref="N973" si="248">J974</f>
        <v>34.909999999999997</v>
      </c>
      <c r="O973" s="30">
        <f>O970</f>
        <v>36.659999999999997</v>
      </c>
      <c r="Q973" s="90" t="s">
        <v>1100</v>
      </c>
      <c r="R973" s="86">
        <v>46001</v>
      </c>
    </row>
    <row r="974" spans="2:18" x14ac:dyDescent="0.25">
      <c r="B974" s="98"/>
      <c r="C974" s="112"/>
      <c r="D974" s="119"/>
      <c r="E974" s="27" t="s">
        <v>993</v>
      </c>
      <c r="F974" s="29">
        <v>34.909999999999997</v>
      </c>
      <c r="G974" s="29">
        <v>34.908333333333339</v>
      </c>
      <c r="H974" s="29">
        <v>34.908333333333339</v>
      </c>
      <c r="I974" s="14"/>
      <c r="J974" s="28">
        <f t="shared" si="244"/>
        <v>34.909999999999997</v>
      </c>
      <c r="K974" s="30">
        <f t="shared" si="247"/>
        <v>41.891999999999996</v>
      </c>
      <c r="L974" s="36"/>
      <c r="M974" s="27" t="s">
        <v>991</v>
      </c>
      <c r="N974" s="30">
        <v>60</v>
      </c>
      <c r="O974" s="30">
        <v>63</v>
      </c>
      <c r="Q974" s="91"/>
      <c r="R974" s="87"/>
    </row>
    <row r="975" spans="2:18" x14ac:dyDescent="0.25">
      <c r="B975" s="97" t="s">
        <v>665</v>
      </c>
      <c r="C975" s="112" t="s">
        <v>243</v>
      </c>
      <c r="D975" s="119" t="s">
        <v>435</v>
      </c>
      <c r="E975" s="39" t="s">
        <v>432</v>
      </c>
      <c r="F975" s="25">
        <v>34.909999999999997</v>
      </c>
      <c r="G975" s="25">
        <v>34.908333333333339</v>
      </c>
      <c r="H975" s="25">
        <v>34.908333333333339</v>
      </c>
      <c r="I975" s="14"/>
      <c r="J975" s="28" t="str">
        <f t="shared" si="244"/>
        <v xml:space="preserve"> </v>
      </c>
      <c r="K975" s="30"/>
      <c r="L975" s="36"/>
      <c r="M975" s="27" t="s">
        <v>844</v>
      </c>
      <c r="N975" s="30"/>
      <c r="O975" s="30"/>
      <c r="Q975" s="15"/>
      <c r="R975" s="15"/>
    </row>
    <row r="976" spans="2:18" x14ac:dyDescent="0.25">
      <c r="B976" s="98"/>
      <c r="C976" s="112"/>
      <c r="D976" s="119"/>
      <c r="E976" s="27" t="s">
        <v>992</v>
      </c>
      <c r="F976" s="29">
        <v>34.909999999999997</v>
      </c>
      <c r="G976" s="29">
        <v>34.908333333333339</v>
      </c>
      <c r="H976" s="29">
        <v>34.908333333333339</v>
      </c>
      <c r="I976" s="14"/>
      <c r="J976" s="28">
        <f t="shared" si="244"/>
        <v>34.909999999999997</v>
      </c>
      <c r="K976" s="30">
        <f t="shared" ref="K976:K977" si="249">J976*1.2</f>
        <v>41.891999999999996</v>
      </c>
      <c r="L976" s="36"/>
      <c r="M976" s="27" t="s">
        <v>990</v>
      </c>
      <c r="N976" s="30">
        <f t="shared" ref="N976" si="250">J977</f>
        <v>34.909999999999997</v>
      </c>
      <c r="O976" s="30">
        <f>O970</f>
        <v>36.659999999999997</v>
      </c>
      <c r="Q976" s="86" t="s">
        <v>1100</v>
      </c>
      <c r="R976" s="86">
        <v>46001</v>
      </c>
    </row>
    <row r="977" spans="2:18" x14ac:dyDescent="0.25">
      <c r="B977" s="98"/>
      <c r="C977" s="112"/>
      <c r="D977" s="119"/>
      <c r="E977" s="27" t="s">
        <v>993</v>
      </c>
      <c r="F977" s="29">
        <v>34.909999999999997</v>
      </c>
      <c r="G977" s="29">
        <v>34.908333333333339</v>
      </c>
      <c r="H977" s="29">
        <v>34.908333333333339</v>
      </c>
      <c r="I977" s="14"/>
      <c r="J977" s="28">
        <f t="shared" si="244"/>
        <v>34.909999999999997</v>
      </c>
      <c r="K977" s="30">
        <f t="shared" si="249"/>
        <v>41.891999999999996</v>
      </c>
      <c r="L977" s="36"/>
      <c r="M977" s="27" t="s">
        <v>991</v>
      </c>
      <c r="N977" s="30">
        <v>60</v>
      </c>
      <c r="O977" s="30">
        <v>63</v>
      </c>
      <c r="Q977" s="87"/>
      <c r="R977" s="87"/>
    </row>
    <row r="978" spans="2:18" x14ac:dyDescent="0.25">
      <c r="B978" s="99">
        <v>101</v>
      </c>
      <c r="C978" s="113" t="s">
        <v>244</v>
      </c>
      <c r="D978" s="24"/>
      <c r="E978" s="34" t="s">
        <v>432</v>
      </c>
      <c r="F978" s="25">
        <v>13.494999999999997</v>
      </c>
      <c r="G978" s="25">
        <v>13.494999999999999</v>
      </c>
      <c r="H978" s="25">
        <v>13.494999999999999</v>
      </c>
      <c r="I978" s="14"/>
      <c r="J978" s="28" t="str">
        <f>IF(E978=$J$7," ",F978)</f>
        <v xml:space="preserve"> </v>
      </c>
      <c r="K978" s="30"/>
      <c r="L978" s="36"/>
      <c r="M978" s="34" t="s">
        <v>844</v>
      </c>
      <c r="N978" s="30"/>
      <c r="O978" s="30"/>
      <c r="Q978" s="15"/>
      <c r="R978" s="15"/>
    </row>
    <row r="979" spans="2:18" x14ac:dyDescent="0.25">
      <c r="B979" s="99"/>
      <c r="C979" s="113"/>
      <c r="D979" s="24"/>
      <c r="E979" s="34" t="s">
        <v>992</v>
      </c>
      <c r="F979" s="25">
        <v>12.759999999999998</v>
      </c>
      <c r="G979" s="25">
        <v>12.76</v>
      </c>
      <c r="H979" s="25">
        <v>12.759999999999998</v>
      </c>
      <c r="I979" s="14"/>
      <c r="J979" s="28"/>
      <c r="K979" s="30"/>
      <c r="L979" s="36"/>
      <c r="M979" s="34" t="s">
        <v>990</v>
      </c>
      <c r="N979" s="30"/>
      <c r="O979" s="30"/>
      <c r="Q979" s="15"/>
      <c r="R979" s="15"/>
    </row>
    <row r="980" spans="2:18" x14ac:dyDescent="0.25">
      <c r="B980" s="99"/>
      <c r="C980" s="113"/>
      <c r="D980" s="24"/>
      <c r="E980" s="34" t="s">
        <v>993</v>
      </c>
      <c r="F980" s="25">
        <v>14.229999999999999</v>
      </c>
      <c r="G980" s="25">
        <v>14.229999999999999</v>
      </c>
      <c r="H980" s="25">
        <v>14.23</v>
      </c>
      <c r="I980" s="14"/>
      <c r="J980" s="28"/>
      <c r="K980" s="30"/>
      <c r="L980" s="36"/>
      <c r="M980" s="34" t="s">
        <v>991</v>
      </c>
      <c r="N980" s="30"/>
      <c r="O980" s="30"/>
      <c r="Q980" s="15"/>
      <c r="R980" s="15"/>
    </row>
    <row r="981" spans="2:18" x14ac:dyDescent="0.25">
      <c r="B981" s="97" t="s">
        <v>666</v>
      </c>
      <c r="C981" s="112" t="s">
        <v>245</v>
      </c>
      <c r="D981" s="119" t="s">
        <v>435</v>
      </c>
      <c r="E981" s="39" t="s">
        <v>432</v>
      </c>
      <c r="F981" s="25">
        <v>13.494999999999997</v>
      </c>
      <c r="G981" s="25">
        <v>13.494999999999999</v>
      </c>
      <c r="H981" s="25">
        <v>13.494999999999999</v>
      </c>
      <c r="I981" s="14"/>
      <c r="J981" s="28" t="str">
        <f>IF(E981=$J$7," ",F981)</f>
        <v xml:space="preserve"> </v>
      </c>
      <c r="K981" s="30"/>
      <c r="L981" s="36"/>
      <c r="M981" s="27" t="s">
        <v>844</v>
      </c>
      <c r="N981" s="30"/>
      <c r="O981" s="30"/>
      <c r="Q981" s="15"/>
      <c r="R981" s="15"/>
    </row>
    <row r="982" spans="2:18" x14ac:dyDescent="0.25">
      <c r="B982" s="98"/>
      <c r="C982" s="112"/>
      <c r="D982" s="119"/>
      <c r="E982" s="27" t="s">
        <v>992</v>
      </c>
      <c r="F982" s="29">
        <v>12.759999999999998</v>
      </c>
      <c r="G982" s="29">
        <v>12.76</v>
      </c>
      <c r="H982" s="29">
        <v>12.76</v>
      </c>
      <c r="I982" s="14"/>
      <c r="J982" s="28">
        <f>IF(E982=$J$7," ",F982)</f>
        <v>12.759999999999998</v>
      </c>
      <c r="K982" s="30">
        <f>J982*1.2</f>
        <v>15.311999999999998</v>
      </c>
      <c r="L982" s="36"/>
      <c r="M982" s="27" t="s">
        <v>990</v>
      </c>
      <c r="N982" s="30">
        <f t="shared" ref="N982" si="251">J983</f>
        <v>14.229999999999999</v>
      </c>
      <c r="O982" s="30">
        <v>17.36</v>
      </c>
      <c r="Q982" s="86" t="s">
        <v>1194</v>
      </c>
      <c r="R982" s="86">
        <v>45994</v>
      </c>
    </row>
    <row r="983" spans="2:18" x14ac:dyDescent="0.25">
      <c r="B983" s="98"/>
      <c r="C983" s="112"/>
      <c r="D983" s="119"/>
      <c r="E983" s="27" t="s">
        <v>993</v>
      </c>
      <c r="F983" s="29">
        <v>14.229999999999999</v>
      </c>
      <c r="G983" s="29">
        <v>14.23</v>
      </c>
      <c r="H983" s="29">
        <v>14.230000000000002</v>
      </c>
      <c r="I983" s="14"/>
      <c r="J983" s="28">
        <f>IF(E983=$J$7," ",F983)</f>
        <v>14.229999999999999</v>
      </c>
      <c r="K983" s="30">
        <f>J983*1.2</f>
        <v>17.075999999999997</v>
      </c>
      <c r="L983" s="36"/>
      <c r="M983" s="27" t="s">
        <v>991</v>
      </c>
      <c r="N983" s="30">
        <v>14.85</v>
      </c>
      <c r="O983" s="30">
        <v>18.12</v>
      </c>
      <c r="Q983" s="87"/>
      <c r="R983" s="87"/>
    </row>
    <row r="984" spans="2:18" hidden="1" x14ac:dyDescent="0.25">
      <c r="B984" s="99">
        <v>102</v>
      </c>
      <c r="C984" s="113" t="s">
        <v>246</v>
      </c>
      <c r="D984" s="24"/>
      <c r="E984" s="34" t="s">
        <v>432</v>
      </c>
      <c r="F984" s="25">
        <v>57.04366553312898</v>
      </c>
      <c r="G984" s="25">
        <v>46.318493150680858</v>
      </c>
      <c r="H984" s="25">
        <v>63.216695804189122</v>
      </c>
      <c r="I984" s="14"/>
      <c r="J984" s="28" t="str">
        <f>IF(E984=$J$7," ",F984)</f>
        <v xml:space="preserve"> </v>
      </c>
      <c r="K984" s="30"/>
      <c r="L984" s="36"/>
      <c r="M984" s="34" t="s">
        <v>844</v>
      </c>
      <c r="N984" s="30"/>
      <c r="O984" s="30"/>
      <c r="Q984" s="15"/>
      <c r="R984" s="15"/>
    </row>
    <row r="985" spans="2:18" hidden="1" x14ac:dyDescent="0.25">
      <c r="B985" s="99"/>
      <c r="C985" s="113"/>
      <c r="D985" s="24"/>
      <c r="E985" s="34" t="s">
        <v>992</v>
      </c>
      <c r="F985" s="25">
        <v>53.66149736726674</v>
      </c>
      <c r="G985" s="25">
        <v>43.458321917804</v>
      </c>
      <c r="H985" s="25">
        <v>60.031713286706733</v>
      </c>
      <c r="I985" s="14"/>
      <c r="J985" s="28"/>
      <c r="K985" s="30"/>
      <c r="L985" s="36"/>
      <c r="M985" s="34" t="s">
        <v>990</v>
      </c>
      <c r="N985" s="30"/>
      <c r="O985" s="30"/>
      <c r="Q985" s="15"/>
      <c r="R985" s="15"/>
    </row>
    <row r="986" spans="2:18" hidden="1" x14ac:dyDescent="0.25">
      <c r="B986" s="99"/>
      <c r="C986" s="113"/>
      <c r="D986" s="24"/>
      <c r="E986" s="34" t="s">
        <v>993</v>
      </c>
      <c r="F986" s="25">
        <v>60.425833698991212</v>
      </c>
      <c r="G986" s="25">
        <v>49.178664383557717</v>
      </c>
      <c r="H986" s="25">
        <v>66.401678321671525</v>
      </c>
      <c r="I986" s="14"/>
      <c r="J986" s="28"/>
      <c r="K986" s="30"/>
      <c r="L986" s="36"/>
      <c r="M986" s="34" t="s">
        <v>991</v>
      </c>
      <c r="N986" s="30"/>
      <c r="O986" s="30"/>
      <c r="Q986" s="15"/>
      <c r="R986" s="15"/>
    </row>
    <row r="987" spans="2:18" hidden="1" x14ac:dyDescent="0.25">
      <c r="B987" s="97" t="s">
        <v>667</v>
      </c>
      <c r="C987" s="112" t="s">
        <v>247</v>
      </c>
      <c r="D987" s="119" t="s">
        <v>435</v>
      </c>
      <c r="E987" s="39" t="s">
        <v>432</v>
      </c>
      <c r="F987" s="25">
        <v>90.16</v>
      </c>
      <c r="G987" s="25">
        <v>85.965000000000003</v>
      </c>
      <c r="H987" s="25">
        <v>90.16</v>
      </c>
      <c r="I987" s="14"/>
      <c r="J987" s="28" t="str">
        <f t="shared" ref="J987:J1015" si="252">IF(E987=$J$7," ",F987)</f>
        <v xml:space="preserve"> </v>
      </c>
      <c r="K987" s="30"/>
      <c r="L987" s="36"/>
      <c r="M987" s="27" t="s">
        <v>844</v>
      </c>
      <c r="N987" s="30"/>
      <c r="O987" s="30"/>
      <c r="Q987" s="15"/>
      <c r="R987" s="15"/>
    </row>
    <row r="988" spans="2:18" hidden="1" x14ac:dyDescent="0.25">
      <c r="B988" s="98"/>
      <c r="C988" s="112"/>
      <c r="D988" s="119"/>
      <c r="E988" s="27" t="s">
        <v>992</v>
      </c>
      <c r="F988" s="29">
        <v>88.970000000000013</v>
      </c>
      <c r="G988" s="29">
        <v>80.58</v>
      </c>
      <c r="H988" s="29">
        <v>88.97</v>
      </c>
      <c r="I988" s="14"/>
      <c r="J988" s="28">
        <f t="shared" si="252"/>
        <v>88.970000000000013</v>
      </c>
      <c r="K988" s="30">
        <v>88.970000000000013</v>
      </c>
      <c r="L988" s="36"/>
      <c r="M988" s="27" t="s">
        <v>990</v>
      </c>
      <c r="N988" s="30" t="s">
        <v>840</v>
      </c>
      <c r="O988" s="30" t="s">
        <v>840</v>
      </c>
      <c r="Q988" s="15"/>
      <c r="R988" s="15"/>
    </row>
    <row r="989" spans="2:18" hidden="1" x14ac:dyDescent="0.25">
      <c r="B989" s="98"/>
      <c r="C989" s="112"/>
      <c r="D989" s="119"/>
      <c r="E989" s="27" t="s">
        <v>993</v>
      </c>
      <c r="F989" s="29">
        <v>91.35</v>
      </c>
      <c r="G989" s="29">
        <v>91.35</v>
      </c>
      <c r="H989" s="29">
        <v>91.35</v>
      </c>
      <c r="I989" s="14"/>
      <c r="J989" s="28">
        <f t="shared" si="252"/>
        <v>91.35</v>
      </c>
      <c r="K989" s="30">
        <v>91.35</v>
      </c>
      <c r="L989" s="36"/>
      <c r="M989" s="27" t="s">
        <v>991</v>
      </c>
      <c r="N989" s="30" t="s">
        <v>840</v>
      </c>
      <c r="O989" s="30" t="s">
        <v>840</v>
      </c>
      <c r="Q989" s="15"/>
      <c r="R989" s="15"/>
    </row>
    <row r="990" spans="2:18" hidden="1" x14ac:dyDescent="0.25">
      <c r="B990" s="97" t="s">
        <v>980</v>
      </c>
      <c r="C990" s="112" t="s">
        <v>247</v>
      </c>
      <c r="D990" s="119" t="s">
        <v>435</v>
      </c>
      <c r="E990" s="39" t="s">
        <v>432</v>
      </c>
      <c r="F990" s="25">
        <v>96.739999999999981</v>
      </c>
      <c r="G990" s="25">
        <v>0</v>
      </c>
      <c r="H990" s="25">
        <v>0</v>
      </c>
      <c r="I990" s="14"/>
      <c r="J990" s="28" t="str">
        <f t="shared" si="252"/>
        <v xml:space="preserve"> </v>
      </c>
      <c r="K990" s="30" t="s">
        <v>844</v>
      </c>
      <c r="L990" s="36"/>
      <c r="M990" s="27" t="s">
        <v>844</v>
      </c>
      <c r="N990" s="30"/>
      <c r="O990" s="30"/>
      <c r="Q990" s="15"/>
      <c r="R990" s="15"/>
    </row>
    <row r="991" spans="2:18" hidden="1" x14ac:dyDescent="0.25">
      <c r="B991" s="98"/>
      <c r="C991" s="112"/>
      <c r="D991" s="119"/>
      <c r="E991" s="27" t="s">
        <v>992</v>
      </c>
      <c r="F991" s="29">
        <v>102.13</v>
      </c>
      <c r="G991" s="29">
        <v>0</v>
      </c>
      <c r="H991" s="29">
        <v>0</v>
      </c>
      <c r="I991" s="14"/>
      <c r="J991" s="28">
        <f t="shared" si="252"/>
        <v>102.13</v>
      </c>
      <c r="K991" s="30">
        <v>102.13</v>
      </c>
      <c r="L991" s="36"/>
      <c r="M991" s="27" t="s">
        <v>990</v>
      </c>
      <c r="N991" s="30" t="s">
        <v>840</v>
      </c>
      <c r="O991" s="30" t="s">
        <v>840</v>
      </c>
      <c r="Q991" s="15"/>
      <c r="R991" s="15"/>
    </row>
    <row r="992" spans="2:18" hidden="1" x14ac:dyDescent="0.25">
      <c r="B992" s="98"/>
      <c r="C992" s="112"/>
      <c r="D992" s="119"/>
      <c r="E992" s="27" t="s">
        <v>993</v>
      </c>
      <c r="F992" s="29">
        <v>91.35</v>
      </c>
      <c r="G992" s="29">
        <v>0</v>
      </c>
      <c r="H992" s="29">
        <v>0</v>
      </c>
      <c r="I992" s="14"/>
      <c r="J992" s="28">
        <f t="shared" si="252"/>
        <v>91.35</v>
      </c>
      <c r="K992" s="30">
        <v>91.35</v>
      </c>
      <c r="L992" s="36"/>
      <c r="M992" s="27" t="s">
        <v>991</v>
      </c>
      <c r="N992" s="30" t="s">
        <v>840</v>
      </c>
      <c r="O992" s="30" t="s">
        <v>840</v>
      </c>
      <c r="Q992" s="15"/>
      <c r="R992" s="15"/>
    </row>
    <row r="993" spans="2:18" hidden="1" x14ac:dyDescent="0.25">
      <c r="B993" s="97" t="s">
        <v>981</v>
      </c>
      <c r="C993" s="112" t="s">
        <v>248</v>
      </c>
      <c r="D993" s="119" t="s">
        <v>435</v>
      </c>
      <c r="E993" s="39" t="s">
        <v>432</v>
      </c>
      <c r="F993" s="25">
        <v>86.075000000000017</v>
      </c>
      <c r="G993" s="25">
        <v>86.075000000000003</v>
      </c>
      <c r="H993" s="25">
        <v>86.075000000000003</v>
      </c>
      <c r="I993" s="14"/>
      <c r="J993" s="28" t="str">
        <f t="shared" si="252"/>
        <v xml:space="preserve"> </v>
      </c>
      <c r="K993" s="30" t="s">
        <v>844</v>
      </c>
      <c r="L993" s="36"/>
      <c r="M993" s="27" t="s">
        <v>844</v>
      </c>
      <c r="N993" s="30"/>
      <c r="O993" s="30"/>
      <c r="Q993" s="15"/>
      <c r="R993" s="15"/>
    </row>
    <row r="994" spans="2:18" hidden="1" x14ac:dyDescent="0.25">
      <c r="B994" s="98"/>
      <c r="C994" s="112"/>
      <c r="D994" s="119"/>
      <c r="E994" s="27" t="s">
        <v>992</v>
      </c>
      <c r="F994" s="29">
        <v>65.23</v>
      </c>
      <c r="G994" s="29">
        <v>65.23</v>
      </c>
      <c r="H994" s="29">
        <v>65.23</v>
      </c>
      <c r="I994" s="14"/>
      <c r="J994" s="28">
        <f t="shared" si="252"/>
        <v>65.23</v>
      </c>
      <c r="K994" s="30">
        <v>65.23</v>
      </c>
      <c r="L994" s="36"/>
      <c r="M994" s="27" t="s">
        <v>990</v>
      </c>
      <c r="N994" s="30" t="s">
        <v>840</v>
      </c>
      <c r="O994" s="30" t="s">
        <v>840</v>
      </c>
      <c r="Q994" s="15"/>
      <c r="R994" s="15"/>
    </row>
    <row r="995" spans="2:18" hidden="1" x14ac:dyDescent="0.25">
      <c r="B995" s="98"/>
      <c r="C995" s="112"/>
      <c r="D995" s="119"/>
      <c r="E995" s="27" t="s">
        <v>993</v>
      </c>
      <c r="F995" s="29">
        <v>106.92</v>
      </c>
      <c r="G995" s="29">
        <v>106.92</v>
      </c>
      <c r="H995" s="29">
        <v>106.92</v>
      </c>
      <c r="I995" s="14"/>
      <c r="J995" s="28">
        <f t="shared" si="252"/>
        <v>106.92</v>
      </c>
      <c r="K995" s="30">
        <v>106.92</v>
      </c>
      <c r="L995" s="36"/>
      <c r="M995" s="27" t="s">
        <v>991</v>
      </c>
      <c r="N995" s="30" t="s">
        <v>840</v>
      </c>
      <c r="O995" s="30" t="s">
        <v>840</v>
      </c>
      <c r="Q995" s="15"/>
      <c r="R995" s="15"/>
    </row>
    <row r="996" spans="2:18" hidden="1" x14ac:dyDescent="0.25">
      <c r="B996" s="97" t="s">
        <v>982</v>
      </c>
      <c r="C996" s="112" t="s">
        <v>249</v>
      </c>
      <c r="D996" s="119" t="s">
        <v>435</v>
      </c>
      <c r="E996" s="39" t="s">
        <v>432</v>
      </c>
      <c r="F996" s="25">
        <v>151.11500000000001</v>
      </c>
      <c r="G996" s="25">
        <v>0</v>
      </c>
      <c r="H996" s="25">
        <v>0</v>
      </c>
      <c r="I996" s="14"/>
      <c r="J996" s="28" t="str">
        <f t="shared" si="252"/>
        <v xml:space="preserve"> </v>
      </c>
      <c r="K996" s="30" t="s">
        <v>844</v>
      </c>
      <c r="L996" s="36"/>
      <c r="M996" s="27" t="s">
        <v>844</v>
      </c>
      <c r="N996" s="30"/>
      <c r="O996" s="30"/>
      <c r="Q996" s="15"/>
      <c r="R996" s="15"/>
    </row>
    <row r="997" spans="2:18" hidden="1" x14ac:dyDescent="0.25">
      <c r="B997" s="98"/>
      <c r="C997" s="112"/>
      <c r="D997" s="119"/>
      <c r="E997" s="27" t="s">
        <v>992</v>
      </c>
      <c r="F997" s="29">
        <v>147.80000000000001</v>
      </c>
      <c r="G997" s="29">
        <v>0</v>
      </c>
      <c r="H997" s="29">
        <v>0</v>
      </c>
      <c r="I997" s="14"/>
      <c r="J997" s="28">
        <f t="shared" si="252"/>
        <v>147.80000000000001</v>
      </c>
      <c r="K997" s="30">
        <v>147.80000000000001</v>
      </c>
      <c r="L997" s="36"/>
      <c r="M997" s="27" t="s">
        <v>990</v>
      </c>
      <c r="N997" s="30" t="s">
        <v>840</v>
      </c>
      <c r="O997" s="30" t="s">
        <v>840</v>
      </c>
      <c r="Q997" s="15"/>
      <c r="R997" s="15"/>
    </row>
    <row r="998" spans="2:18" hidden="1" x14ac:dyDescent="0.25">
      <c r="B998" s="98"/>
      <c r="C998" s="112"/>
      <c r="D998" s="119"/>
      <c r="E998" s="27" t="s">
        <v>993</v>
      </c>
      <c r="F998" s="29">
        <v>154.43</v>
      </c>
      <c r="G998" s="29">
        <v>0</v>
      </c>
      <c r="H998" s="29">
        <v>0</v>
      </c>
      <c r="I998" s="14"/>
      <c r="J998" s="28">
        <f t="shared" si="252"/>
        <v>154.43</v>
      </c>
      <c r="K998" s="30">
        <v>154.43</v>
      </c>
      <c r="L998" s="36"/>
      <c r="M998" s="27" t="s">
        <v>991</v>
      </c>
      <c r="N998" s="30" t="s">
        <v>840</v>
      </c>
      <c r="O998" s="30" t="s">
        <v>840</v>
      </c>
      <c r="Q998" s="15"/>
      <c r="R998" s="15"/>
    </row>
    <row r="999" spans="2:18" hidden="1" x14ac:dyDescent="0.25">
      <c r="B999" s="97" t="s">
        <v>983</v>
      </c>
      <c r="C999" s="112" t="s">
        <v>250</v>
      </c>
      <c r="D999" s="119" t="s">
        <v>435</v>
      </c>
      <c r="E999" s="39" t="s">
        <v>432</v>
      </c>
      <c r="F999" s="25">
        <v>69.924999999999997</v>
      </c>
      <c r="G999" s="25">
        <v>69.924999999999997</v>
      </c>
      <c r="H999" s="25">
        <v>69.925000000000011</v>
      </c>
      <c r="I999" s="14"/>
      <c r="J999" s="28" t="str">
        <f t="shared" si="252"/>
        <v xml:space="preserve"> </v>
      </c>
      <c r="K999" s="30" t="s">
        <v>844</v>
      </c>
      <c r="L999" s="36"/>
      <c r="M999" s="27" t="s">
        <v>844</v>
      </c>
      <c r="N999" s="30"/>
      <c r="O999" s="30"/>
      <c r="Q999" s="15"/>
      <c r="R999" s="15"/>
    </row>
    <row r="1000" spans="2:18" hidden="1" x14ac:dyDescent="0.25">
      <c r="B1000" s="98"/>
      <c r="C1000" s="112"/>
      <c r="D1000" s="119"/>
      <c r="E1000" s="27" t="s">
        <v>992</v>
      </c>
      <c r="F1000" s="29">
        <v>67.87</v>
      </c>
      <c r="G1000" s="29">
        <v>67.87</v>
      </c>
      <c r="H1000" s="29">
        <v>67.87</v>
      </c>
      <c r="I1000" s="14"/>
      <c r="J1000" s="28">
        <f t="shared" si="252"/>
        <v>67.87</v>
      </c>
      <c r="K1000" s="30">
        <v>67.87</v>
      </c>
      <c r="L1000" s="36"/>
      <c r="M1000" s="27" t="s">
        <v>990</v>
      </c>
      <c r="N1000" s="30" t="s">
        <v>840</v>
      </c>
      <c r="O1000" s="30" t="s">
        <v>840</v>
      </c>
      <c r="Q1000" s="15"/>
      <c r="R1000" s="15"/>
    </row>
    <row r="1001" spans="2:18" hidden="1" x14ac:dyDescent="0.25">
      <c r="B1001" s="98"/>
      <c r="C1001" s="112"/>
      <c r="D1001" s="119"/>
      <c r="E1001" s="27" t="s">
        <v>993</v>
      </c>
      <c r="F1001" s="29">
        <v>71.98</v>
      </c>
      <c r="G1001" s="29">
        <v>71.98</v>
      </c>
      <c r="H1001" s="29">
        <v>71.98</v>
      </c>
      <c r="I1001" s="14"/>
      <c r="J1001" s="28">
        <f t="shared" si="252"/>
        <v>71.98</v>
      </c>
      <c r="K1001" s="30">
        <v>71.98</v>
      </c>
      <c r="L1001" s="36"/>
      <c r="M1001" s="27" t="s">
        <v>991</v>
      </c>
      <c r="N1001" s="30" t="s">
        <v>840</v>
      </c>
      <c r="O1001" s="30" t="s">
        <v>840</v>
      </c>
      <c r="Q1001" s="15"/>
      <c r="R1001" s="15"/>
    </row>
    <row r="1002" spans="2:18" hidden="1" x14ac:dyDescent="0.25">
      <c r="B1002" s="97" t="s">
        <v>1250</v>
      </c>
      <c r="C1002" s="112" t="s">
        <v>251</v>
      </c>
      <c r="D1002" s="119" t="s">
        <v>435</v>
      </c>
      <c r="E1002" s="39" t="s">
        <v>432</v>
      </c>
      <c r="F1002" s="25">
        <v>52.489999999999995</v>
      </c>
      <c r="G1002" s="25">
        <v>52.49</v>
      </c>
      <c r="H1002" s="25">
        <v>0</v>
      </c>
      <c r="I1002" s="14"/>
      <c r="J1002" s="28" t="str">
        <f t="shared" si="252"/>
        <v xml:space="preserve"> </v>
      </c>
      <c r="K1002" s="30" t="s">
        <v>844</v>
      </c>
      <c r="L1002" s="36"/>
      <c r="M1002" s="27" t="s">
        <v>844</v>
      </c>
      <c r="N1002" s="30"/>
      <c r="O1002" s="30"/>
      <c r="Q1002" s="15"/>
      <c r="R1002" s="15"/>
    </row>
    <row r="1003" spans="2:18" hidden="1" x14ac:dyDescent="0.25">
      <c r="B1003" s="98"/>
      <c r="C1003" s="112"/>
      <c r="D1003" s="119"/>
      <c r="E1003" s="27" t="s">
        <v>992</v>
      </c>
      <c r="F1003" s="29">
        <v>49.93</v>
      </c>
      <c r="G1003" s="29">
        <v>49.93</v>
      </c>
      <c r="H1003" s="29">
        <v>0</v>
      </c>
      <c r="I1003" s="14"/>
      <c r="J1003" s="28">
        <f t="shared" si="252"/>
        <v>49.93</v>
      </c>
      <c r="K1003" s="30">
        <v>49.93</v>
      </c>
      <c r="L1003" s="36"/>
      <c r="M1003" s="27" t="s">
        <v>990</v>
      </c>
      <c r="N1003" s="30" t="s">
        <v>840</v>
      </c>
      <c r="O1003" s="30" t="s">
        <v>840</v>
      </c>
      <c r="Q1003" s="15"/>
      <c r="R1003" s="15"/>
    </row>
    <row r="1004" spans="2:18" hidden="1" x14ac:dyDescent="0.25">
      <c r="B1004" s="98"/>
      <c r="C1004" s="112"/>
      <c r="D1004" s="119"/>
      <c r="E1004" s="27" t="s">
        <v>993</v>
      </c>
      <c r="F1004" s="29">
        <v>55.04999999999999</v>
      </c>
      <c r="G1004" s="29">
        <v>55.05</v>
      </c>
      <c r="H1004" s="29">
        <v>0</v>
      </c>
      <c r="I1004" s="14"/>
      <c r="J1004" s="28">
        <f t="shared" si="252"/>
        <v>55.04999999999999</v>
      </c>
      <c r="K1004" s="30">
        <v>55.04999999999999</v>
      </c>
      <c r="L1004" s="36"/>
      <c r="M1004" s="27" t="s">
        <v>991</v>
      </c>
      <c r="N1004" s="30" t="s">
        <v>840</v>
      </c>
      <c r="O1004" s="30" t="s">
        <v>840</v>
      </c>
      <c r="Q1004" s="15"/>
      <c r="R1004" s="15"/>
    </row>
    <row r="1005" spans="2:18" hidden="1" x14ac:dyDescent="0.25">
      <c r="B1005" s="97" t="s">
        <v>1251</v>
      </c>
      <c r="C1005" s="112" t="s">
        <v>252</v>
      </c>
      <c r="D1005" s="119" t="s">
        <v>435</v>
      </c>
      <c r="E1005" s="39" t="s">
        <v>432</v>
      </c>
      <c r="F1005" s="25">
        <v>27.905000000000001</v>
      </c>
      <c r="G1005" s="25">
        <v>27.905000000000001</v>
      </c>
      <c r="H1005" s="25">
        <v>27.904999999999998</v>
      </c>
      <c r="I1005" s="14"/>
      <c r="J1005" s="28" t="str">
        <f t="shared" si="252"/>
        <v xml:space="preserve"> </v>
      </c>
      <c r="K1005" s="30" t="s">
        <v>844</v>
      </c>
      <c r="L1005" s="36"/>
      <c r="M1005" s="27" t="s">
        <v>844</v>
      </c>
      <c r="N1005" s="30"/>
      <c r="O1005" s="30"/>
      <c r="Q1005" s="15"/>
      <c r="R1005" s="15"/>
    </row>
    <row r="1006" spans="2:18" hidden="1" x14ac:dyDescent="0.25">
      <c r="B1006" s="98"/>
      <c r="C1006" s="112"/>
      <c r="D1006" s="119"/>
      <c r="E1006" s="27" t="s">
        <v>992</v>
      </c>
      <c r="F1006" s="29">
        <v>26.34</v>
      </c>
      <c r="G1006" s="29">
        <v>26.34</v>
      </c>
      <c r="H1006" s="29">
        <v>26.34</v>
      </c>
      <c r="I1006" s="14"/>
      <c r="J1006" s="28">
        <f t="shared" si="252"/>
        <v>26.34</v>
      </c>
      <c r="K1006" s="30">
        <v>26.34</v>
      </c>
      <c r="L1006" s="36"/>
      <c r="M1006" s="27" t="s">
        <v>990</v>
      </c>
      <c r="N1006" s="30" t="s">
        <v>840</v>
      </c>
      <c r="O1006" s="30" t="s">
        <v>840</v>
      </c>
      <c r="Q1006" s="15"/>
      <c r="R1006" s="15"/>
    </row>
    <row r="1007" spans="2:18" hidden="1" x14ac:dyDescent="0.25">
      <c r="B1007" s="98"/>
      <c r="C1007" s="112"/>
      <c r="D1007" s="119"/>
      <c r="E1007" s="27" t="s">
        <v>993</v>
      </c>
      <c r="F1007" s="29">
        <v>29.470000000000002</v>
      </c>
      <c r="G1007" s="29">
        <v>29.47</v>
      </c>
      <c r="H1007" s="29">
        <v>29.47</v>
      </c>
      <c r="I1007" s="14"/>
      <c r="J1007" s="28">
        <f t="shared" si="252"/>
        <v>29.470000000000002</v>
      </c>
      <c r="K1007" s="30">
        <v>29.470000000000002</v>
      </c>
      <c r="L1007" s="36"/>
      <c r="M1007" s="27" t="s">
        <v>991</v>
      </c>
      <c r="N1007" s="30" t="s">
        <v>840</v>
      </c>
      <c r="O1007" s="30" t="s">
        <v>840</v>
      </c>
      <c r="Q1007" s="15"/>
      <c r="R1007" s="15"/>
    </row>
    <row r="1008" spans="2:18" hidden="1" x14ac:dyDescent="0.25">
      <c r="B1008" s="97" t="s">
        <v>1252</v>
      </c>
      <c r="C1008" s="112" t="s">
        <v>253</v>
      </c>
      <c r="D1008" s="119" t="s">
        <v>435</v>
      </c>
      <c r="E1008" s="39" t="s">
        <v>432</v>
      </c>
      <c r="F1008" s="25">
        <v>68.959999999999994</v>
      </c>
      <c r="G1008" s="25">
        <v>68.960000000000008</v>
      </c>
      <c r="H1008" s="25">
        <v>68.959999999999994</v>
      </c>
      <c r="I1008" s="14"/>
      <c r="J1008" s="28" t="str">
        <f t="shared" si="252"/>
        <v xml:space="preserve"> </v>
      </c>
      <c r="K1008" s="30" t="s">
        <v>844</v>
      </c>
      <c r="L1008" s="36"/>
      <c r="M1008" s="27" t="s">
        <v>844</v>
      </c>
      <c r="N1008" s="30"/>
      <c r="O1008" s="30"/>
      <c r="Q1008" s="15"/>
      <c r="R1008" s="15"/>
    </row>
    <row r="1009" spans="2:18" hidden="1" x14ac:dyDescent="0.25">
      <c r="B1009" s="98"/>
      <c r="C1009" s="112"/>
      <c r="D1009" s="119"/>
      <c r="E1009" s="27" t="s">
        <v>992</v>
      </c>
      <c r="F1009" s="29">
        <v>65.400000000000006</v>
      </c>
      <c r="G1009" s="29">
        <v>65.400000000000006</v>
      </c>
      <c r="H1009" s="29">
        <v>65.400000000000006</v>
      </c>
      <c r="I1009" s="14"/>
      <c r="J1009" s="28">
        <f t="shared" si="252"/>
        <v>65.400000000000006</v>
      </c>
      <c r="K1009" s="30">
        <v>65.400000000000006</v>
      </c>
      <c r="L1009" s="36"/>
      <c r="M1009" s="27" t="s">
        <v>990</v>
      </c>
      <c r="N1009" s="30" t="s">
        <v>840</v>
      </c>
      <c r="O1009" s="30" t="s">
        <v>840</v>
      </c>
      <c r="Q1009" s="15"/>
      <c r="R1009" s="15"/>
    </row>
    <row r="1010" spans="2:18" hidden="1" x14ac:dyDescent="0.25">
      <c r="B1010" s="98"/>
      <c r="C1010" s="112"/>
      <c r="D1010" s="119"/>
      <c r="E1010" s="27" t="s">
        <v>993</v>
      </c>
      <c r="F1010" s="29">
        <v>72.52</v>
      </c>
      <c r="G1010" s="29">
        <v>72.52</v>
      </c>
      <c r="H1010" s="29">
        <v>72.52</v>
      </c>
      <c r="I1010" s="14"/>
      <c r="J1010" s="28">
        <f t="shared" si="252"/>
        <v>72.52</v>
      </c>
      <c r="K1010" s="30">
        <v>72.52</v>
      </c>
      <c r="L1010" s="36"/>
      <c r="M1010" s="27" t="s">
        <v>991</v>
      </c>
      <c r="N1010" s="30" t="s">
        <v>840</v>
      </c>
      <c r="O1010" s="30" t="s">
        <v>840</v>
      </c>
      <c r="Q1010" s="15"/>
      <c r="R1010" s="15"/>
    </row>
    <row r="1011" spans="2:18" ht="22.5" customHeight="1" x14ac:dyDescent="0.25">
      <c r="B1011" s="21">
        <v>103</v>
      </c>
      <c r="C1011" s="51" t="s">
        <v>1195</v>
      </c>
      <c r="D1011" s="52"/>
      <c r="E1011" s="27"/>
      <c r="F1011" s="29"/>
      <c r="G1011" s="29"/>
      <c r="H1011" s="29"/>
      <c r="I1011" s="14"/>
      <c r="J1011" s="28"/>
      <c r="K1011" s="30"/>
      <c r="L1011" s="36"/>
      <c r="M1011" s="27" t="s">
        <v>844</v>
      </c>
      <c r="N1011" s="30"/>
      <c r="O1011" s="30"/>
      <c r="Q1011" s="15"/>
      <c r="R1011" s="15"/>
    </row>
    <row r="1012" spans="2:18" ht="15" customHeight="1" x14ac:dyDescent="0.25">
      <c r="B1012" s="109" t="s">
        <v>668</v>
      </c>
      <c r="C1012" s="116" t="s">
        <v>1249</v>
      </c>
      <c r="D1012" s="120" t="s">
        <v>435</v>
      </c>
      <c r="E1012" s="27"/>
      <c r="F1012" s="29"/>
      <c r="G1012" s="29"/>
      <c r="H1012" s="29"/>
      <c r="I1012" s="14"/>
      <c r="J1012" s="28"/>
      <c r="K1012" s="30"/>
      <c r="L1012" s="36"/>
      <c r="M1012" s="27" t="s">
        <v>844</v>
      </c>
      <c r="N1012" s="30"/>
      <c r="O1012" s="30"/>
      <c r="Q1012" s="15"/>
      <c r="R1012" s="65"/>
    </row>
    <row r="1013" spans="2:18" ht="15" customHeight="1" x14ac:dyDescent="0.25">
      <c r="B1013" s="110"/>
      <c r="C1013" s="117"/>
      <c r="D1013" s="121"/>
      <c r="E1013" s="27" t="s">
        <v>992</v>
      </c>
      <c r="F1013" s="29"/>
      <c r="G1013" s="29"/>
      <c r="H1013" s="29"/>
      <c r="I1013" s="14"/>
      <c r="J1013" s="30" t="s">
        <v>840</v>
      </c>
      <c r="K1013" s="30" t="s">
        <v>840</v>
      </c>
      <c r="L1013" s="36"/>
      <c r="M1013" s="27" t="s">
        <v>990</v>
      </c>
      <c r="N1013" s="30">
        <v>141.86000000000001</v>
      </c>
      <c r="O1013" s="30">
        <v>148.94999999999999</v>
      </c>
      <c r="Q1013" s="90" t="s">
        <v>1272</v>
      </c>
      <c r="R1013" s="86">
        <v>46017</v>
      </c>
    </row>
    <row r="1014" spans="2:18" ht="15" customHeight="1" x14ac:dyDescent="0.25">
      <c r="B1014" s="111"/>
      <c r="C1014" s="118"/>
      <c r="D1014" s="122"/>
      <c r="E1014" s="27" t="s">
        <v>993</v>
      </c>
      <c r="F1014" s="29"/>
      <c r="G1014" s="29"/>
      <c r="H1014" s="29"/>
      <c r="I1014" s="14"/>
      <c r="J1014" s="30" t="s">
        <v>840</v>
      </c>
      <c r="K1014" s="30" t="s">
        <v>840</v>
      </c>
      <c r="L1014" s="36"/>
      <c r="M1014" s="27" t="s">
        <v>991</v>
      </c>
      <c r="N1014" s="30">
        <v>169.31</v>
      </c>
      <c r="O1014" s="30">
        <v>177.78</v>
      </c>
      <c r="Q1014" s="91"/>
      <c r="R1014" s="87"/>
    </row>
    <row r="1015" spans="2:18" x14ac:dyDescent="0.25">
      <c r="B1015" s="99">
        <v>104</v>
      </c>
      <c r="C1015" s="113" t="s">
        <v>254</v>
      </c>
      <c r="D1015" s="24"/>
      <c r="E1015" s="34" t="s">
        <v>432</v>
      </c>
      <c r="F1015" s="25">
        <v>57.180000000000014</v>
      </c>
      <c r="G1015" s="25">
        <v>57.18</v>
      </c>
      <c r="H1015" s="25">
        <v>57.180000000000007</v>
      </c>
      <c r="I1015" s="14"/>
      <c r="J1015" s="28" t="str">
        <f t="shared" si="252"/>
        <v xml:space="preserve"> </v>
      </c>
      <c r="K1015" s="30" t="s">
        <v>844</v>
      </c>
      <c r="L1015" s="36"/>
      <c r="M1015" s="34" t="s">
        <v>844</v>
      </c>
      <c r="N1015" s="30"/>
      <c r="O1015" s="30"/>
      <c r="Q1015" s="15"/>
      <c r="R1015" s="15"/>
    </row>
    <row r="1016" spans="2:18" x14ac:dyDescent="0.25">
      <c r="B1016" s="99"/>
      <c r="C1016" s="113"/>
      <c r="D1016" s="24"/>
      <c r="E1016" s="34" t="s">
        <v>992</v>
      </c>
      <c r="F1016" s="25">
        <v>53.89</v>
      </c>
      <c r="G1016" s="25">
        <v>53.889999999999993</v>
      </c>
      <c r="H1016" s="25">
        <v>53.89</v>
      </c>
      <c r="I1016" s="14"/>
      <c r="J1016" s="28"/>
      <c r="K1016" s="30"/>
      <c r="L1016" s="36"/>
      <c r="M1016" s="34" t="s">
        <v>990</v>
      </c>
      <c r="N1016" s="30"/>
      <c r="O1016" s="30"/>
      <c r="Q1016" s="15"/>
      <c r="R1016" s="15"/>
    </row>
    <row r="1017" spans="2:18" x14ac:dyDescent="0.25">
      <c r="B1017" s="99"/>
      <c r="C1017" s="113"/>
      <c r="D1017" s="24"/>
      <c r="E1017" s="34" t="s">
        <v>993</v>
      </c>
      <c r="F1017" s="25">
        <v>60.470000000000013</v>
      </c>
      <c r="G1017" s="25">
        <v>60.470000000000006</v>
      </c>
      <c r="H1017" s="25">
        <v>60.470000000000006</v>
      </c>
      <c r="I1017" s="14"/>
      <c r="J1017" s="28"/>
      <c r="K1017" s="30"/>
      <c r="L1017" s="36"/>
      <c r="M1017" s="34" t="s">
        <v>991</v>
      </c>
      <c r="N1017" s="30"/>
      <c r="O1017" s="30"/>
      <c r="Q1017" s="15"/>
      <c r="R1017" s="15"/>
    </row>
    <row r="1018" spans="2:18" x14ac:dyDescent="0.25">
      <c r="B1018" s="97" t="s">
        <v>669</v>
      </c>
      <c r="C1018" s="112" t="s">
        <v>255</v>
      </c>
      <c r="D1018" s="119" t="s">
        <v>435</v>
      </c>
      <c r="E1018" s="39" t="s">
        <v>432</v>
      </c>
      <c r="F1018" s="25">
        <v>57.180000000000014</v>
      </c>
      <c r="G1018" s="25">
        <v>57.18</v>
      </c>
      <c r="H1018" s="25">
        <v>57.180000000000007</v>
      </c>
      <c r="I1018" s="14"/>
      <c r="J1018" s="28" t="str">
        <f>IF(E1018=$J$7," ",F1018)</f>
        <v xml:space="preserve"> </v>
      </c>
      <c r="K1018" s="30" t="s">
        <v>844</v>
      </c>
      <c r="L1018" s="36"/>
      <c r="M1018" s="27" t="s">
        <v>844</v>
      </c>
      <c r="N1018" s="30"/>
      <c r="O1018" s="30"/>
      <c r="Q1018" s="15"/>
      <c r="R1018" s="15"/>
    </row>
    <row r="1019" spans="2:18" x14ac:dyDescent="0.25">
      <c r="B1019" s="98"/>
      <c r="C1019" s="112"/>
      <c r="D1019" s="119"/>
      <c r="E1019" s="27" t="s">
        <v>992</v>
      </c>
      <c r="F1019" s="29">
        <v>53.89</v>
      </c>
      <c r="G1019" s="29">
        <v>53.89</v>
      </c>
      <c r="H1019" s="29">
        <v>53.89</v>
      </c>
      <c r="I1019" s="14"/>
      <c r="J1019" s="28">
        <f>IF(E1019=$J$7," ",F1019)</f>
        <v>53.89</v>
      </c>
      <c r="K1019" s="30">
        <v>53.89</v>
      </c>
      <c r="L1019" s="36"/>
      <c r="M1019" s="27" t="s">
        <v>990</v>
      </c>
      <c r="N1019" s="30">
        <v>55.16</v>
      </c>
      <c r="O1019" s="30">
        <f>N1019</f>
        <v>55.16</v>
      </c>
      <c r="Q1019" s="90" t="s">
        <v>1196</v>
      </c>
      <c r="R1019" s="86">
        <v>45230</v>
      </c>
    </row>
    <row r="1020" spans="2:18" x14ac:dyDescent="0.25">
      <c r="B1020" s="98"/>
      <c r="C1020" s="112"/>
      <c r="D1020" s="119"/>
      <c r="E1020" s="27" t="s">
        <v>993</v>
      </c>
      <c r="F1020" s="29">
        <v>60.470000000000006</v>
      </c>
      <c r="G1020" s="29">
        <v>60.470000000000006</v>
      </c>
      <c r="H1020" s="29">
        <v>60.470000000000006</v>
      </c>
      <c r="I1020" s="14"/>
      <c r="J1020" s="28">
        <f>IF(E1020=$J$7," ",F1020)</f>
        <v>60.470000000000006</v>
      </c>
      <c r="K1020" s="30">
        <v>60.470000000000006</v>
      </c>
      <c r="L1020" s="36"/>
      <c r="M1020" s="27" t="s">
        <v>991</v>
      </c>
      <c r="N1020" s="30">
        <v>55.16</v>
      </c>
      <c r="O1020" s="30">
        <f>N1020</f>
        <v>55.16</v>
      </c>
      <c r="Q1020" s="91"/>
      <c r="R1020" s="87"/>
    </row>
    <row r="1021" spans="2:18" hidden="1" x14ac:dyDescent="0.25">
      <c r="B1021" s="99">
        <v>105</v>
      </c>
      <c r="C1021" s="113" t="s">
        <v>256</v>
      </c>
      <c r="D1021" s="24"/>
      <c r="E1021" s="34" t="s">
        <v>432</v>
      </c>
      <c r="F1021" s="25">
        <v>60.929535901925597</v>
      </c>
      <c r="G1021" s="25">
        <v>59.694491525424183</v>
      </c>
      <c r="H1021" s="25">
        <v>61.06035714285207</v>
      </c>
      <c r="I1021" s="14"/>
      <c r="J1021" s="28" t="str">
        <f>IF(E1021=$J$7," ",F1021)</f>
        <v xml:space="preserve"> </v>
      </c>
      <c r="K1021" s="30" t="s">
        <v>844</v>
      </c>
      <c r="L1021" s="36"/>
      <c r="M1021" s="34" t="s">
        <v>844</v>
      </c>
      <c r="N1021" s="30"/>
      <c r="O1021" s="30"/>
      <c r="Q1021" s="15"/>
      <c r="R1021" s="15"/>
    </row>
    <row r="1022" spans="2:18" hidden="1" x14ac:dyDescent="0.25">
      <c r="B1022" s="99"/>
      <c r="C1022" s="113"/>
      <c r="D1022" s="24"/>
      <c r="E1022" s="34" t="s">
        <v>992</v>
      </c>
      <c r="F1022" s="25">
        <v>55.256742556916826</v>
      </c>
      <c r="G1022" s="25">
        <v>54.002372881356393</v>
      </c>
      <c r="H1022" s="25">
        <v>55.395714285709111</v>
      </c>
      <c r="I1022" s="14"/>
      <c r="J1022" s="28"/>
      <c r="K1022" s="30"/>
      <c r="L1022" s="36"/>
      <c r="M1022" s="34" t="s">
        <v>990</v>
      </c>
      <c r="N1022" s="30"/>
      <c r="O1022" s="30"/>
      <c r="Q1022" s="15"/>
      <c r="R1022" s="15"/>
    </row>
    <row r="1023" spans="2:18" hidden="1" x14ac:dyDescent="0.25">
      <c r="B1023" s="99"/>
      <c r="C1023" s="113"/>
      <c r="D1023" s="24"/>
      <c r="E1023" s="34" t="s">
        <v>993</v>
      </c>
      <c r="F1023" s="25">
        <v>66.60232924693436</v>
      </c>
      <c r="G1023" s="25">
        <v>65.386610169491973</v>
      </c>
      <c r="H1023" s="25">
        <v>66.724999999995021</v>
      </c>
      <c r="I1023" s="14"/>
      <c r="J1023" s="28"/>
      <c r="K1023" s="30"/>
      <c r="L1023" s="36"/>
      <c r="M1023" s="34" t="s">
        <v>991</v>
      </c>
      <c r="N1023" s="30"/>
      <c r="O1023" s="30"/>
      <c r="Q1023" s="15"/>
      <c r="R1023" s="15"/>
    </row>
    <row r="1024" spans="2:18" hidden="1" x14ac:dyDescent="0.25">
      <c r="B1024" s="97" t="s">
        <v>670</v>
      </c>
      <c r="C1024" s="112" t="s">
        <v>247</v>
      </c>
      <c r="D1024" s="119" t="s">
        <v>435</v>
      </c>
      <c r="E1024" s="39" t="s">
        <v>432</v>
      </c>
      <c r="F1024" s="25">
        <v>122.68500000000002</v>
      </c>
      <c r="G1024" s="25">
        <v>122.68499999999999</v>
      </c>
      <c r="H1024" s="25">
        <v>122.685</v>
      </c>
      <c r="I1024" s="14"/>
      <c r="J1024" s="28" t="str">
        <f t="shared" ref="J1024:J1036" si="253">IF(E1024=$J$7," ",F1024)</f>
        <v xml:space="preserve"> </v>
      </c>
      <c r="K1024" s="30" t="s">
        <v>844</v>
      </c>
      <c r="L1024" s="36"/>
      <c r="M1024" s="27" t="s">
        <v>844</v>
      </c>
      <c r="N1024" s="58"/>
      <c r="O1024" s="58"/>
      <c r="Q1024" s="15"/>
      <c r="R1024" s="15"/>
    </row>
    <row r="1025" spans="2:19" hidden="1" x14ac:dyDescent="0.25">
      <c r="B1025" s="98"/>
      <c r="C1025" s="112"/>
      <c r="D1025" s="119"/>
      <c r="E1025" s="27" t="s">
        <v>992</v>
      </c>
      <c r="F1025" s="29">
        <v>118.26</v>
      </c>
      <c r="G1025" s="29">
        <v>118.26</v>
      </c>
      <c r="H1025" s="29">
        <v>118.26</v>
      </c>
      <c r="I1025" s="14"/>
      <c r="J1025" s="28">
        <f t="shared" si="253"/>
        <v>118.26</v>
      </c>
      <c r="K1025" s="30">
        <v>118.26</v>
      </c>
      <c r="L1025" s="36"/>
      <c r="M1025" s="27" t="s">
        <v>990</v>
      </c>
      <c r="N1025" s="58" t="s">
        <v>840</v>
      </c>
      <c r="O1025" s="58" t="s">
        <v>840</v>
      </c>
      <c r="Q1025" s="15"/>
      <c r="R1025" s="15"/>
    </row>
    <row r="1026" spans="2:19" hidden="1" x14ac:dyDescent="0.25">
      <c r="B1026" s="98"/>
      <c r="C1026" s="112"/>
      <c r="D1026" s="119"/>
      <c r="E1026" s="27" t="s">
        <v>993</v>
      </c>
      <c r="F1026" s="29">
        <v>127.11</v>
      </c>
      <c r="G1026" s="29">
        <v>127.11</v>
      </c>
      <c r="H1026" s="29">
        <v>127.11</v>
      </c>
      <c r="I1026" s="14"/>
      <c r="J1026" s="28">
        <f t="shared" si="253"/>
        <v>127.11</v>
      </c>
      <c r="K1026" s="30">
        <v>127.11</v>
      </c>
      <c r="L1026" s="36"/>
      <c r="M1026" s="27" t="s">
        <v>991</v>
      </c>
      <c r="N1026" s="58" t="s">
        <v>840</v>
      </c>
      <c r="O1026" s="58" t="s">
        <v>840</v>
      </c>
      <c r="Q1026" s="15"/>
      <c r="R1026" s="15"/>
    </row>
    <row r="1027" spans="2:19" hidden="1" x14ac:dyDescent="0.25">
      <c r="B1027" s="97" t="s">
        <v>671</v>
      </c>
      <c r="C1027" s="112" t="s">
        <v>247</v>
      </c>
      <c r="D1027" s="119" t="s">
        <v>435</v>
      </c>
      <c r="E1027" s="39" t="s">
        <v>432</v>
      </c>
      <c r="F1027" s="25">
        <v>56.32</v>
      </c>
      <c r="G1027" s="25">
        <v>56.32</v>
      </c>
      <c r="H1027" s="25">
        <v>56.32</v>
      </c>
      <c r="I1027" s="14"/>
      <c r="J1027" s="28" t="str">
        <f t="shared" si="253"/>
        <v xml:space="preserve"> </v>
      </c>
      <c r="K1027" s="30" t="s">
        <v>844</v>
      </c>
      <c r="L1027" s="36"/>
      <c r="M1027" s="27"/>
      <c r="N1027" s="58"/>
      <c r="O1027" s="58"/>
      <c r="Q1027" s="15"/>
      <c r="R1027" s="15"/>
    </row>
    <row r="1028" spans="2:19" hidden="1" x14ac:dyDescent="0.25">
      <c r="B1028" s="98"/>
      <c r="C1028" s="112"/>
      <c r="D1028" s="119"/>
      <c r="E1028" s="27" t="s">
        <v>992</v>
      </c>
      <c r="F1028" s="29">
        <v>50.56</v>
      </c>
      <c r="G1028" s="29">
        <v>50.56</v>
      </c>
      <c r="H1028" s="29">
        <v>50.56</v>
      </c>
      <c r="I1028" s="14"/>
      <c r="J1028" s="28">
        <f t="shared" si="253"/>
        <v>50.56</v>
      </c>
      <c r="K1028" s="30">
        <v>50.56</v>
      </c>
      <c r="L1028" s="36"/>
      <c r="M1028" s="27" t="s">
        <v>990</v>
      </c>
      <c r="N1028" s="58" t="s">
        <v>840</v>
      </c>
      <c r="O1028" s="58" t="s">
        <v>840</v>
      </c>
      <c r="Q1028" s="15"/>
      <c r="R1028" s="15"/>
    </row>
    <row r="1029" spans="2:19" hidden="1" x14ac:dyDescent="0.25">
      <c r="B1029" s="98"/>
      <c r="C1029" s="112"/>
      <c r="D1029" s="119"/>
      <c r="E1029" s="27" t="s">
        <v>993</v>
      </c>
      <c r="F1029" s="29">
        <v>62.08</v>
      </c>
      <c r="G1029" s="29">
        <v>62.08</v>
      </c>
      <c r="H1029" s="29">
        <v>62.08</v>
      </c>
      <c r="I1029" s="14"/>
      <c r="J1029" s="28">
        <f t="shared" si="253"/>
        <v>62.08</v>
      </c>
      <c r="K1029" s="30">
        <v>62.08</v>
      </c>
      <c r="L1029" s="36"/>
      <c r="M1029" s="27" t="s">
        <v>991</v>
      </c>
      <c r="N1029" s="58" t="s">
        <v>840</v>
      </c>
      <c r="O1029" s="58" t="s">
        <v>840</v>
      </c>
      <c r="Q1029" s="15"/>
      <c r="R1029" s="15"/>
    </row>
    <row r="1030" spans="2:19" hidden="1" x14ac:dyDescent="0.25">
      <c r="B1030" s="97" t="s">
        <v>672</v>
      </c>
      <c r="C1030" s="112" t="s">
        <v>249</v>
      </c>
      <c r="D1030" s="119" t="s">
        <v>435</v>
      </c>
      <c r="E1030" s="39" t="s">
        <v>432</v>
      </c>
      <c r="F1030" s="25">
        <v>115.84500000000003</v>
      </c>
      <c r="G1030" s="25">
        <v>0</v>
      </c>
      <c r="H1030" s="25">
        <v>0</v>
      </c>
      <c r="I1030" s="14"/>
      <c r="J1030" s="28" t="str">
        <f t="shared" si="253"/>
        <v xml:space="preserve"> </v>
      </c>
      <c r="K1030" s="30" t="s">
        <v>844</v>
      </c>
      <c r="L1030" s="36"/>
      <c r="M1030" s="27"/>
      <c r="N1030" s="58"/>
      <c r="O1030" s="58"/>
      <c r="Q1030" s="15"/>
      <c r="R1030" s="15"/>
    </row>
    <row r="1031" spans="2:19" hidden="1" x14ac:dyDescent="0.25">
      <c r="B1031" s="98"/>
      <c r="C1031" s="112"/>
      <c r="D1031" s="119"/>
      <c r="E1031" s="27" t="s">
        <v>992</v>
      </c>
      <c r="F1031" s="29">
        <v>111.04</v>
      </c>
      <c r="G1031" s="29">
        <v>0</v>
      </c>
      <c r="H1031" s="29">
        <v>0</v>
      </c>
      <c r="I1031" s="14"/>
      <c r="J1031" s="28">
        <f t="shared" si="253"/>
        <v>111.04</v>
      </c>
      <c r="K1031" s="30">
        <v>111.04</v>
      </c>
      <c r="L1031" s="36"/>
      <c r="M1031" s="27" t="s">
        <v>990</v>
      </c>
      <c r="N1031" s="58" t="s">
        <v>840</v>
      </c>
      <c r="O1031" s="58" t="s">
        <v>840</v>
      </c>
      <c r="Q1031" s="15"/>
      <c r="R1031" s="15"/>
    </row>
    <row r="1032" spans="2:19" hidden="1" x14ac:dyDescent="0.25">
      <c r="B1032" s="98"/>
      <c r="C1032" s="112"/>
      <c r="D1032" s="119"/>
      <c r="E1032" s="27" t="s">
        <v>993</v>
      </c>
      <c r="F1032" s="29">
        <v>120.65</v>
      </c>
      <c r="G1032" s="29">
        <v>0</v>
      </c>
      <c r="H1032" s="29">
        <v>0</v>
      </c>
      <c r="I1032" s="14"/>
      <c r="J1032" s="28">
        <f t="shared" si="253"/>
        <v>120.65</v>
      </c>
      <c r="K1032" s="30">
        <v>120.65</v>
      </c>
      <c r="L1032" s="36"/>
      <c r="M1032" s="27" t="s">
        <v>991</v>
      </c>
      <c r="N1032" s="58" t="s">
        <v>840</v>
      </c>
      <c r="O1032" s="58" t="s">
        <v>840</v>
      </c>
      <c r="Q1032" s="15"/>
      <c r="R1032" s="15"/>
    </row>
    <row r="1033" spans="2:19" hidden="1" x14ac:dyDescent="0.25">
      <c r="B1033" s="97" t="s">
        <v>673</v>
      </c>
      <c r="C1033" s="112" t="s">
        <v>249</v>
      </c>
      <c r="D1033" s="119" t="s">
        <v>435</v>
      </c>
      <c r="E1033" s="39" t="s">
        <v>432</v>
      </c>
      <c r="F1033" s="25">
        <v>56.32</v>
      </c>
      <c r="G1033" s="25">
        <v>56.320000000000007</v>
      </c>
      <c r="H1033" s="25">
        <v>56.319999999999993</v>
      </c>
      <c r="I1033" s="14"/>
      <c r="J1033" s="28" t="str">
        <f t="shared" si="253"/>
        <v xml:space="preserve"> </v>
      </c>
      <c r="K1033" s="30" t="s">
        <v>844</v>
      </c>
      <c r="L1033" s="36"/>
      <c r="M1033" s="27"/>
      <c r="N1033" s="58"/>
      <c r="O1033" s="58"/>
      <c r="Q1033" s="15"/>
      <c r="R1033" s="15"/>
    </row>
    <row r="1034" spans="2:19" hidden="1" x14ac:dyDescent="0.25">
      <c r="B1034" s="98"/>
      <c r="C1034" s="112"/>
      <c r="D1034" s="119"/>
      <c r="E1034" s="27" t="s">
        <v>992</v>
      </c>
      <c r="F1034" s="29">
        <v>50.56</v>
      </c>
      <c r="G1034" s="29">
        <v>50.559999999999995</v>
      </c>
      <c r="H1034" s="29">
        <v>50.56</v>
      </c>
      <c r="I1034" s="14"/>
      <c r="J1034" s="28">
        <f t="shared" si="253"/>
        <v>50.56</v>
      </c>
      <c r="K1034" s="30">
        <v>50.56</v>
      </c>
      <c r="L1034" s="36"/>
      <c r="M1034" s="27" t="s">
        <v>990</v>
      </c>
      <c r="N1034" s="58" t="s">
        <v>840</v>
      </c>
      <c r="O1034" s="58" t="s">
        <v>840</v>
      </c>
      <c r="Q1034" s="15"/>
      <c r="R1034" s="15"/>
    </row>
    <row r="1035" spans="2:19" hidden="1" x14ac:dyDescent="0.25">
      <c r="B1035" s="98"/>
      <c r="C1035" s="112"/>
      <c r="D1035" s="119"/>
      <c r="E1035" s="27" t="s">
        <v>993</v>
      </c>
      <c r="F1035" s="29">
        <v>62.08</v>
      </c>
      <c r="G1035" s="29">
        <v>62.080000000000005</v>
      </c>
      <c r="H1035" s="29">
        <v>62.08</v>
      </c>
      <c r="I1035" s="14"/>
      <c r="J1035" s="28">
        <f t="shared" si="253"/>
        <v>62.08</v>
      </c>
      <c r="K1035" s="30">
        <v>62.08</v>
      </c>
      <c r="L1035" s="36"/>
      <c r="M1035" s="27" t="s">
        <v>991</v>
      </c>
      <c r="N1035" s="58" t="s">
        <v>840</v>
      </c>
      <c r="O1035" s="58" t="s">
        <v>840</v>
      </c>
      <c r="Q1035" s="15"/>
      <c r="R1035" s="15"/>
    </row>
    <row r="1036" spans="2:19" x14ac:dyDescent="0.25">
      <c r="B1036" s="99">
        <v>106</v>
      </c>
      <c r="C1036" s="113" t="s">
        <v>257</v>
      </c>
      <c r="D1036" s="24"/>
      <c r="E1036" s="34" t="s">
        <v>432</v>
      </c>
      <c r="F1036" s="25">
        <v>89.239999999999981</v>
      </c>
      <c r="G1036" s="25">
        <v>89.240000000000023</v>
      </c>
      <c r="H1036" s="25">
        <v>89.240000000000009</v>
      </c>
      <c r="I1036" s="14"/>
      <c r="J1036" s="28" t="str">
        <f t="shared" si="253"/>
        <v xml:space="preserve"> </v>
      </c>
      <c r="K1036" s="30" t="s">
        <v>844</v>
      </c>
      <c r="L1036" s="36"/>
      <c r="M1036" s="34"/>
      <c r="N1036" s="58"/>
      <c r="O1036" s="58"/>
      <c r="Q1036" s="15"/>
      <c r="R1036" s="15"/>
    </row>
    <row r="1037" spans="2:19" x14ac:dyDescent="0.25">
      <c r="B1037" s="99"/>
      <c r="C1037" s="113"/>
      <c r="D1037" s="24"/>
      <c r="E1037" s="34" t="s">
        <v>992</v>
      </c>
      <c r="F1037" s="25">
        <v>89.239999999999981</v>
      </c>
      <c r="G1037" s="25">
        <v>89.240000000000023</v>
      </c>
      <c r="H1037" s="25">
        <v>89.240000000000009</v>
      </c>
      <c r="I1037" s="14"/>
      <c r="J1037" s="28"/>
      <c r="K1037" s="30"/>
      <c r="L1037" s="36"/>
      <c r="M1037" s="34" t="s">
        <v>990</v>
      </c>
      <c r="N1037" s="58"/>
      <c r="O1037" s="58"/>
      <c r="Q1037" s="15"/>
      <c r="R1037" s="15"/>
    </row>
    <row r="1038" spans="2:19" x14ac:dyDescent="0.25">
      <c r="B1038" s="99"/>
      <c r="C1038" s="113"/>
      <c r="D1038" s="24"/>
      <c r="E1038" s="34" t="s">
        <v>993</v>
      </c>
      <c r="F1038" s="25">
        <v>89.239999999999981</v>
      </c>
      <c r="G1038" s="25">
        <v>89.240000000000023</v>
      </c>
      <c r="H1038" s="25">
        <v>89.240000000000009</v>
      </c>
      <c r="I1038" s="14"/>
      <c r="J1038" s="28"/>
      <c r="K1038" s="30"/>
      <c r="L1038" s="36"/>
      <c r="M1038" s="34" t="s">
        <v>991</v>
      </c>
      <c r="N1038" s="30"/>
      <c r="O1038" s="30"/>
      <c r="Q1038" s="15"/>
      <c r="R1038" s="15"/>
    </row>
    <row r="1039" spans="2:19" x14ac:dyDescent="0.25">
      <c r="B1039" s="97" t="s">
        <v>674</v>
      </c>
      <c r="C1039" s="112" t="s">
        <v>258</v>
      </c>
      <c r="D1039" s="119" t="s">
        <v>435</v>
      </c>
      <c r="E1039" s="39" t="s">
        <v>432</v>
      </c>
      <c r="F1039" s="25">
        <v>89.24</v>
      </c>
      <c r="G1039" s="25">
        <v>89.24</v>
      </c>
      <c r="H1039" s="25">
        <v>89.24</v>
      </c>
      <c r="I1039" s="14"/>
      <c r="J1039" s="28" t="str">
        <f t="shared" ref="J1039:J1075" si="254">IF(E1039=$J$7," ",F1039)</f>
        <v xml:space="preserve"> </v>
      </c>
      <c r="K1039" s="30"/>
      <c r="L1039" s="36"/>
      <c r="M1039" s="27" t="s">
        <v>844</v>
      </c>
      <c r="N1039" s="30"/>
      <c r="O1039" s="30"/>
      <c r="Q1039" s="15"/>
      <c r="R1039" s="15"/>
    </row>
    <row r="1040" spans="2:19" x14ac:dyDescent="0.25">
      <c r="B1040" s="98"/>
      <c r="C1040" s="112"/>
      <c r="D1040" s="119"/>
      <c r="E1040" s="27" t="s">
        <v>992</v>
      </c>
      <c r="F1040" s="29">
        <v>89.24</v>
      </c>
      <c r="G1040" s="29">
        <v>89.24</v>
      </c>
      <c r="H1040" s="29">
        <v>89.24</v>
      </c>
      <c r="I1040" s="14"/>
      <c r="J1040" s="28">
        <f t="shared" si="254"/>
        <v>89.24</v>
      </c>
      <c r="K1040" s="30">
        <f>J1040*1.2</f>
        <v>107.08799999999999</v>
      </c>
      <c r="L1040" s="36"/>
      <c r="M1040" s="27" t="s">
        <v>990</v>
      </c>
      <c r="N1040" s="30">
        <f t="shared" ref="N1040" si="255">J1041</f>
        <v>89.24</v>
      </c>
      <c r="O1040" s="30">
        <f>ROUND(N1040*1.05,2)</f>
        <v>93.7</v>
      </c>
      <c r="Q1040" s="86" t="s">
        <v>1221</v>
      </c>
      <c r="R1040" s="86" t="s">
        <v>1222</v>
      </c>
      <c r="S1040" t="s">
        <v>1223</v>
      </c>
    </row>
    <row r="1041" spans="2:19" x14ac:dyDescent="0.25">
      <c r="B1041" s="98"/>
      <c r="C1041" s="112"/>
      <c r="D1041" s="119"/>
      <c r="E1041" s="27" t="s">
        <v>993</v>
      </c>
      <c r="F1041" s="29">
        <v>89.24</v>
      </c>
      <c r="G1041" s="29">
        <v>89.24</v>
      </c>
      <c r="H1041" s="29">
        <v>89.24</v>
      </c>
      <c r="I1041" s="14"/>
      <c r="J1041" s="28">
        <f t="shared" si="254"/>
        <v>89.24</v>
      </c>
      <c r="K1041" s="30">
        <f>J1041*1.2</f>
        <v>107.08799999999999</v>
      </c>
      <c r="L1041" s="36"/>
      <c r="M1041" s="27" t="s">
        <v>991</v>
      </c>
      <c r="N1041" s="30">
        <v>176.63</v>
      </c>
      <c r="O1041" s="30">
        <f>ROUND(N1041*1.05,2)</f>
        <v>185.46</v>
      </c>
      <c r="Q1041" s="87"/>
      <c r="R1041" s="87"/>
    </row>
    <row r="1042" spans="2:19" ht="24" customHeight="1" x14ac:dyDescent="0.25">
      <c r="B1042" s="106" t="s">
        <v>675</v>
      </c>
      <c r="C1042" s="116" t="s">
        <v>1225</v>
      </c>
      <c r="D1042" s="120" t="s">
        <v>435</v>
      </c>
      <c r="E1042" s="39" t="s">
        <v>432</v>
      </c>
      <c r="F1042" s="25">
        <v>89.24</v>
      </c>
      <c r="G1042" s="25">
        <v>89.24</v>
      </c>
      <c r="H1042" s="25">
        <v>89.24</v>
      </c>
      <c r="I1042" s="14"/>
      <c r="J1042" s="28" t="str">
        <f t="shared" ref="J1042" si="256">IF(E1042=$J$7," ",F1042)</f>
        <v xml:space="preserve"> </v>
      </c>
      <c r="K1042" s="30"/>
      <c r="L1042" s="36"/>
      <c r="M1042" s="27" t="s">
        <v>844</v>
      </c>
      <c r="N1042" s="30"/>
      <c r="O1042" s="30"/>
      <c r="Q1042" s="15"/>
      <c r="R1042" s="15"/>
    </row>
    <row r="1043" spans="2:19" x14ac:dyDescent="0.25">
      <c r="B1043" s="107"/>
      <c r="C1043" s="117"/>
      <c r="D1043" s="121"/>
      <c r="E1043" s="27" t="s">
        <v>992</v>
      </c>
      <c r="F1043" s="29">
        <v>89.24</v>
      </c>
      <c r="G1043" s="29">
        <v>89.24</v>
      </c>
      <c r="H1043" s="29">
        <v>89.24</v>
      </c>
      <c r="I1043" s="14"/>
      <c r="J1043" s="28" t="s">
        <v>840</v>
      </c>
      <c r="K1043" s="28" t="s">
        <v>840</v>
      </c>
      <c r="L1043" s="36"/>
      <c r="M1043" s="27" t="s">
        <v>990</v>
      </c>
      <c r="N1043" s="30">
        <v>89.24</v>
      </c>
      <c r="O1043" s="30">
        <f>ROUND(N1043*1.05,2)</f>
        <v>93.7</v>
      </c>
      <c r="Q1043" s="86" t="s">
        <v>1221</v>
      </c>
      <c r="R1043" s="86" t="s">
        <v>1222</v>
      </c>
      <c r="S1043" t="s">
        <v>1223</v>
      </c>
    </row>
    <row r="1044" spans="2:19" x14ac:dyDescent="0.25">
      <c r="B1044" s="108"/>
      <c r="C1044" s="118"/>
      <c r="D1044" s="122"/>
      <c r="E1044" s="27" t="s">
        <v>993</v>
      </c>
      <c r="F1044" s="29">
        <v>89.24</v>
      </c>
      <c r="G1044" s="29">
        <v>89.24</v>
      </c>
      <c r="H1044" s="29">
        <v>89.24</v>
      </c>
      <c r="I1044" s="14"/>
      <c r="J1044" s="28" t="s">
        <v>840</v>
      </c>
      <c r="K1044" s="28" t="s">
        <v>840</v>
      </c>
      <c r="L1044" s="36"/>
      <c r="M1044" s="27" t="s">
        <v>991</v>
      </c>
      <c r="N1044" s="30">
        <v>176.63</v>
      </c>
      <c r="O1044" s="30">
        <f>ROUND(N1044*1.05,2)</f>
        <v>185.46</v>
      </c>
      <c r="Q1044" s="87"/>
      <c r="R1044" s="87"/>
    </row>
    <row r="1045" spans="2:19" x14ac:dyDescent="0.25">
      <c r="B1045" s="97" t="s">
        <v>676</v>
      </c>
      <c r="C1045" s="112" t="s">
        <v>259</v>
      </c>
      <c r="D1045" s="119" t="s">
        <v>435</v>
      </c>
      <c r="E1045" s="39" t="s">
        <v>432</v>
      </c>
      <c r="F1045" s="25">
        <v>89.24</v>
      </c>
      <c r="G1045" s="25">
        <v>89.24</v>
      </c>
      <c r="H1045" s="25">
        <v>89.24</v>
      </c>
      <c r="I1045" s="14"/>
      <c r="J1045" s="28" t="str">
        <f t="shared" si="254"/>
        <v xml:space="preserve"> </v>
      </c>
      <c r="K1045" s="30"/>
      <c r="L1045" s="36"/>
      <c r="M1045" s="27" t="s">
        <v>844</v>
      </c>
      <c r="N1045" s="30"/>
      <c r="O1045" s="30"/>
      <c r="Q1045" s="15"/>
      <c r="R1045" s="15"/>
    </row>
    <row r="1046" spans="2:19" x14ac:dyDescent="0.25">
      <c r="B1046" s="98"/>
      <c r="C1046" s="112"/>
      <c r="D1046" s="119"/>
      <c r="E1046" s="27" t="s">
        <v>992</v>
      </c>
      <c r="F1046" s="29">
        <v>89.24</v>
      </c>
      <c r="G1046" s="29">
        <v>89.24</v>
      </c>
      <c r="H1046" s="29">
        <v>89.24</v>
      </c>
      <c r="I1046" s="14"/>
      <c r="J1046" s="28">
        <f t="shared" si="254"/>
        <v>89.24</v>
      </c>
      <c r="K1046" s="30">
        <f t="shared" ref="K1046:K1047" si="257">J1046*1.2</f>
        <v>107.08799999999999</v>
      </c>
      <c r="L1046" s="36"/>
      <c r="M1046" s="27" t="s">
        <v>990</v>
      </c>
      <c r="N1046" s="30">
        <f t="shared" ref="N1046" si="258">J1047</f>
        <v>89.24</v>
      </c>
      <c r="O1046" s="30">
        <f>ROUND(N1046*1.05,2)</f>
        <v>93.7</v>
      </c>
      <c r="Q1046" s="86" t="s">
        <v>1221</v>
      </c>
      <c r="R1046" s="86" t="s">
        <v>1222</v>
      </c>
      <c r="S1046" t="s">
        <v>1223</v>
      </c>
    </row>
    <row r="1047" spans="2:19" x14ac:dyDescent="0.25">
      <c r="B1047" s="98"/>
      <c r="C1047" s="112"/>
      <c r="D1047" s="119"/>
      <c r="E1047" s="27" t="s">
        <v>993</v>
      </c>
      <c r="F1047" s="29">
        <v>89.24</v>
      </c>
      <c r="G1047" s="29">
        <v>89.24</v>
      </c>
      <c r="H1047" s="29">
        <v>89.24</v>
      </c>
      <c r="I1047" s="14"/>
      <c r="J1047" s="28">
        <f t="shared" si="254"/>
        <v>89.24</v>
      </c>
      <c r="K1047" s="30">
        <f t="shared" si="257"/>
        <v>107.08799999999999</v>
      </c>
      <c r="L1047" s="36"/>
      <c r="M1047" s="27" t="s">
        <v>991</v>
      </c>
      <c r="N1047" s="30">
        <v>176.63</v>
      </c>
      <c r="O1047" s="30">
        <f>ROUND(N1047*1.05,2)</f>
        <v>185.46</v>
      </c>
      <c r="Q1047" s="87"/>
      <c r="R1047" s="87"/>
    </row>
    <row r="1048" spans="2:19" x14ac:dyDescent="0.25">
      <c r="B1048" s="106" t="s">
        <v>677</v>
      </c>
      <c r="C1048" s="112" t="s">
        <v>260</v>
      </c>
      <c r="D1048" s="119" t="s">
        <v>435</v>
      </c>
      <c r="E1048" s="39" t="s">
        <v>432</v>
      </c>
      <c r="F1048" s="25">
        <v>89.24</v>
      </c>
      <c r="G1048" s="25">
        <v>89.24</v>
      </c>
      <c r="H1048" s="25">
        <v>89.24</v>
      </c>
      <c r="I1048" s="14"/>
      <c r="J1048" s="28" t="str">
        <f t="shared" si="254"/>
        <v xml:space="preserve"> </v>
      </c>
      <c r="K1048" s="30"/>
      <c r="L1048" s="36"/>
      <c r="M1048" s="27" t="s">
        <v>844</v>
      </c>
      <c r="N1048" s="30"/>
      <c r="O1048" s="30"/>
      <c r="Q1048" s="15"/>
      <c r="R1048" s="15"/>
    </row>
    <row r="1049" spans="2:19" x14ac:dyDescent="0.25">
      <c r="B1049" s="107"/>
      <c r="C1049" s="112"/>
      <c r="D1049" s="119"/>
      <c r="E1049" s="27" t="s">
        <v>992</v>
      </c>
      <c r="F1049" s="29">
        <v>89.24</v>
      </c>
      <c r="G1049" s="29">
        <v>89.24</v>
      </c>
      <c r="H1049" s="29">
        <v>89.24</v>
      </c>
      <c r="I1049" s="14"/>
      <c r="J1049" s="28">
        <f t="shared" si="254"/>
        <v>89.24</v>
      </c>
      <c r="K1049" s="30">
        <f t="shared" ref="K1049:K1050" si="259">J1049*1.2</f>
        <v>107.08799999999999</v>
      </c>
      <c r="L1049" s="36"/>
      <c r="M1049" s="27" t="s">
        <v>990</v>
      </c>
      <c r="N1049" s="30">
        <f t="shared" ref="N1049" si="260">J1050</f>
        <v>89.24</v>
      </c>
      <c r="O1049" s="30">
        <f>ROUND(N1049*1.05,2)</f>
        <v>93.7</v>
      </c>
      <c r="Q1049" s="86" t="s">
        <v>1221</v>
      </c>
      <c r="R1049" s="86" t="s">
        <v>1222</v>
      </c>
      <c r="S1049" t="s">
        <v>1223</v>
      </c>
    </row>
    <row r="1050" spans="2:19" x14ac:dyDescent="0.25">
      <c r="B1050" s="108"/>
      <c r="C1050" s="112"/>
      <c r="D1050" s="119"/>
      <c r="E1050" s="27" t="s">
        <v>993</v>
      </c>
      <c r="F1050" s="29">
        <v>89.24</v>
      </c>
      <c r="G1050" s="29">
        <v>89.24</v>
      </c>
      <c r="H1050" s="29">
        <v>89.24</v>
      </c>
      <c r="I1050" s="14"/>
      <c r="J1050" s="28">
        <f t="shared" si="254"/>
        <v>89.24</v>
      </c>
      <c r="K1050" s="30">
        <f t="shared" si="259"/>
        <v>107.08799999999999</v>
      </c>
      <c r="L1050" s="36"/>
      <c r="M1050" s="27" t="s">
        <v>991</v>
      </c>
      <c r="N1050" s="30">
        <v>176.63</v>
      </c>
      <c r="O1050" s="30">
        <f>ROUND(N1050*1.05,2)</f>
        <v>185.46</v>
      </c>
      <c r="Q1050" s="87"/>
      <c r="R1050" s="87"/>
    </row>
    <row r="1051" spans="2:19" x14ac:dyDescent="0.25">
      <c r="B1051" s="97" t="s">
        <v>678</v>
      </c>
      <c r="C1051" s="112" t="s">
        <v>261</v>
      </c>
      <c r="D1051" s="119" t="s">
        <v>435</v>
      </c>
      <c r="E1051" s="39" t="s">
        <v>432</v>
      </c>
      <c r="F1051" s="25">
        <v>89.24</v>
      </c>
      <c r="G1051" s="25">
        <v>89.240000000000023</v>
      </c>
      <c r="H1051" s="25">
        <v>89.24</v>
      </c>
      <c r="I1051" s="14"/>
      <c r="J1051" s="28" t="str">
        <f t="shared" si="254"/>
        <v xml:space="preserve"> </v>
      </c>
      <c r="K1051" s="30"/>
      <c r="L1051" s="36"/>
      <c r="M1051" s="27" t="s">
        <v>844</v>
      </c>
      <c r="N1051" s="30"/>
      <c r="O1051" s="30"/>
      <c r="Q1051" s="15"/>
      <c r="R1051" s="15"/>
    </row>
    <row r="1052" spans="2:19" x14ac:dyDescent="0.25">
      <c r="B1052" s="98"/>
      <c r="C1052" s="112"/>
      <c r="D1052" s="119"/>
      <c r="E1052" s="27" t="s">
        <v>992</v>
      </c>
      <c r="F1052" s="29">
        <v>89.24</v>
      </c>
      <c r="G1052" s="29">
        <v>89.240000000000009</v>
      </c>
      <c r="H1052" s="29">
        <v>89.24</v>
      </c>
      <c r="I1052" s="14"/>
      <c r="J1052" s="28">
        <f t="shared" si="254"/>
        <v>89.24</v>
      </c>
      <c r="K1052" s="30">
        <f t="shared" ref="K1052:K1053" si="261">J1052*1.2</f>
        <v>107.08799999999999</v>
      </c>
      <c r="L1052" s="36"/>
      <c r="M1052" s="27" t="s">
        <v>990</v>
      </c>
      <c r="N1052" s="30">
        <f t="shared" ref="N1052" si="262">J1053</f>
        <v>89.24</v>
      </c>
      <c r="O1052" s="30">
        <f>ROUND(N1052*1.05,2)</f>
        <v>93.7</v>
      </c>
      <c r="Q1052" s="86" t="s">
        <v>1221</v>
      </c>
      <c r="R1052" s="86" t="s">
        <v>1222</v>
      </c>
      <c r="S1052" t="s">
        <v>1223</v>
      </c>
    </row>
    <row r="1053" spans="2:19" x14ac:dyDescent="0.25">
      <c r="B1053" s="98"/>
      <c r="C1053" s="112"/>
      <c r="D1053" s="119"/>
      <c r="E1053" s="27" t="s">
        <v>993</v>
      </c>
      <c r="F1053" s="29">
        <v>89.24</v>
      </c>
      <c r="G1053" s="29">
        <v>89.240000000000009</v>
      </c>
      <c r="H1053" s="29">
        <v>89.24</v>
      </c>
      <c r="I1053" s="14"/>
      <c r="J1053" s="28">
        <f t="shared" si="254"/>
        <v>89.24</v>
      </c>
      <c r="K1053" s="30">
        <f t="shared" si="261"/>
        <v>107.08799999999999</v>
      </c>
      <c r="L1053" s="36"/>
      <c r="M1053" s="27" t="s">
        <v>991</v>
      </c>
      <c r="N1053" s="30">
        <v>176.63</v>
      </c>
      <c r="O1053" s="30">
        <f>ROUND(N1053*1.05,2)</f>
        <v>185.46</v>
      </c>
      <c r="Q1053" s="87"/>
      <c r="R1053" s="87"/>
    </row>
    <row r="1054" spans="2:19" x14ac:dyDescent="0.25">
      <c r="B1054" s="106" t="s">
        <v>679</v>
      </c>
      <c r="C1054" s="112" t="s">
        <v>262</v>
      </c>
      <c r="D1054" s="119" t="s">
        <v>435</v>
      </c>
      <c r="E1054" s="39" t="s">
        <v>432</v>
      </c>
      <c r="F1054" s="25">
        <v>89.24</v>
      </c>
      <c r="G1054" s="25">
        <v>89.24</v>
      </c>
      <c r="H1054" s="25">
        <v>89.24</v>
      </c>
      <c r="I1054" s="14"/>
      <c r="J1054" s="28" t="str">
        <f t="shared" si="254"/>
        <v xml:space="preserve"> </v>
      </c>
      <c r="K1054" s="30"/>
      <c r="L1054" s="36"/>
      <c r="M1054" s="27" t="s">
        <v>844</v>
      </c>
      <c r="N1054" s="30"/>
      <c r="O1054" s="30"/>
      <c r="Q1054" s="15"/>
      <c r="R1054" s="15"/>
    </row>
    <row r="1055" spans="2:19" x14ac:dyDescent="0.25">
      <c r="B1055" s="107"/>
      <c r="C1055" s="112"/>
      <c r="D1055" s="119"/>
      <c r="E1055" s="27" t="s">
        <v>992</v>
      </c>
      <c r="F1055" s="29">
        <v>89.239999999999981</v>
      </c>
      <c r="G1055" s="29">
        <v>89.24</v>
      </c>
      <c r="H1055" s="29">
        <v>89.24</v>
      </c>
      <c r="I1055" s="14"/>
      <c r="J1055" s="28">
        <f t="shared" si="254"/>
        <v>89.239999999999981</v>
      </c>
      <c r="K1055" s="30">
        <f t="shared" ref="K1055:K1056" si="263">J1055*1.2</f>
        <v>107.08799999999998</v>
      </c>
      <c r="L1055" s="36"/>
      <c r="M1055" s="27" t="s">
        <v>990</v>
      </c>
      <c r="N1055" s="30">
        <f t="shared" ref="N1055" si="264">J1056</f>
        <v>89.239999999999981</v>
      </c>
      <c r="O1055" s="30">
        <f>ROUND(N1055*1.05,2)</f>
        <v>93.7</v>
      </c>
      <c r="Q1055" s="86" t="s">
        <v>1221</v>
      </c>
      <c r="R1055" s="86" t="s">
        <v>1222</v>
      </c>
      <c r="S1055" t="s">
        <v>1223</v>
      </c>
    </row>
    <row r="1056" spans="2:19" x14ac:dyDescent="0.25">
      <c r="B1056" s="108"/>
      <c r="C1056" s="112"/>
      <c r="D1056" s="119"/>
      <c r="E1056" s="27" t="s">
        <v>993</v>
      </c>
      <c r="F1056" s="29">
        <v>89.239999999999981</v>
      </c>
      <c r="G1056" s="29">
        <v>89.24</v>
      </c>
      <c r="H1056" s="29">
        <v>89.24</v>
      </c>
      <c r="I1056" s="14"/>
      <c r="J1056" s="28">
        <f t="shared" si="254"/>
        <v>89.239999999999981</v>
      </c>
      <c r="K1056" s="30">
        <f t="shared" si="263"/>
        <v>107.08799999999998</v>
      </c>
      <c r="L1056" s="36"/>
      <c r="M1056" s="27" t="s">
        <v>991</v>
      </c>
      <c r="N1056" s="30">
        <v>176.63</v>
      </c>
      <c r="O1056" s="30">
        <f>ROUND(N1056*1.05,2)</f>
        <v>185.46</v>
      </c>
      <c r="Q1056" s="87"/>
      <c r="R1056" s="87"/>
    </row>
    <row r="1057" spans="2:19" x14ac:dyDescent="0.25">
      <c r="B1057" s="97" t="s">
        <v>680</v>
      </c>
      <c r="C1057" s="112" t="s">
        <v>263</v>
      </c>
      <c r="D1057" s="119" t="s">
        <v>435</v>
      </c>
      <c r="E1057" s="39" t="s">
        <v>432</v>
      </c>
      <c r="F1057" s="25">
        <v>89.24</v>
      </c>
      <c r="G1057" s="25">
        <v>89.24</v>
      </c>
      <c r="H1057" s="25">
        <v>89.24</v>
      </c>
      <c r="I1057" s="14"/>
      <c r="J1057" s="28" t="str">
        <f t="shared" si="254"/>
        <v xml:space="preserve"> </v>
      </c>
      <c r="K1057" s="30"/>
      <c r="L1057" s="36"/>
      <c r="M1057" s="27" t="s">
        <v>844</v>
      </c>
      <c r="N1057" s="30"/>
      <c r="O1057" s="30"/>
      <c r="Q1057" s="15"/>
      <c r="R1057" s="15"/>
    </row>
    <row r="1058" spans="2:19" x14ac:dyDescent="0.25">
      <c r="B1058" s="98"/>
      <c r="C1058" s="112"/>
      <c r="D1058" s="119"/>
      <c r="E1058" s="27" t="s">
        <v>992</v>
      </c>
      <c r="F1058" s="29">
        <v>89.24</v>
      </c>
      <c r="G1058" s="29">
        <v>89.24</v>
      </c>
      <c r="H1058" s="29">
        <v>89.24</v>
      </c>
      <c r="I1058" s="14"/>
      <c r="J1058" s="28">
        <f t="shared" si="254"/>
        <v>89.24</v>
      </c>
      <c r="K1058" s="30">
        <f t="shared" ref="K1058:K1059" si="265">J1058*1.2</f>
        <v>107.08799999999999</v>
      </c>
      <c r="L1058" s="36"/>
      <c r="M1058" s="27" t="s">
        <v>990</v>
      </c>
      <c r="N1058" s="30">
        <f t="shared" ref="N1058" si="266">J1059</f>
        <v>89.24</v>
      </c>
      <c r="O1058" s="30">
        <f>ROUND(N1058*1.05,2)</f>
        <v>93.7</v>
      </c>
      <c r="Q1058" s="86" t="s">
        <v>1221</v>
      </c>
      <c r="R1058" s="86" t="s">
        <v>1222</v>
      </c>
      <c r="S1058" t="s">
        <v>1223</v>
      </c>
    </row>
    <row r="1059" spans="2:19" x14ac:dyDescent="0.25">
      <c r="B1059" s="98"/>
      <c r="C1059" s="112"/>
      <c r="D1059" s="119"/>
      <c r="E1059" s="27" t="s">
        <v>993</v>
      </c>
      <c r="F1059" s="29">
        <v>89.24</v>
      </c>
      <c r="G1059" s="29">
        <v>89.24</v>
      </c>
      <c r="H1059" s="29">
        <v>89.24</v>
      </c>
      <c r="I1059" s="14"/>
      <c r="J1059" s="28">
        <f t="shared" si="254"/>
        <v>89.24</v>
      </c>
      <c r="K1059" s="30">
        <f t="shared" si="265"/>
        <v>107.08799999999999</v>
      </c>
      <c r="L1059" s="36"/>
      <c r="M1059" s="27" t="s">
        <v>991</v>
      </c>
      <c r="N1059" s="30">
        <v>176.63</v>
      </c>
      <c r="O1059" s="30">
        <f>ROUND(N1059*1.05,2)</f>
        <v>185.46</v>
      </c>
      <c r="Q1059" s="87"/>
      <c r="R1059" s="87"/>
    </row>
    <row r="1060" spans="2:19" x14ac:dyDescent="0.25">
      <c r="B1060" s="106" t="s">
        <v>681</v>
      </c>
      <c r="C1060" s="112" t="s">
        <v>264</v>
      </c>
      <c r="D1060" s="119" t="s">
        <v>435</v>
      </c>
      <c r="E1060" s="39" t="s">
        <v>432</v>
      </c>
      <c r="F1060" s="25">
        <v>89.24</v>
      </c>
      <c r="G1060" s="25">
        <v>89.239999999999981</v>
      </c>
      <c r="H1060" s="25">
        <v>89.24</v>
      </c>
      <c r="I1060" s="14"/>
      <c r="J1060" s="28" t="str">
        <f t="shared" si="254"/>
        <v xml:space="preserve"> </v>
      </c>
      <c r="K1060" s="30"/>
      <c r="L1060" s="36"/>
      <c r="M1060" s="27" t="s">
        <v>844</v>
      </c>
      <c r="N1060" s="30"/>
      <c r="O1060" s="30"/>
      <c r="Q1060" s="15"/>
      <c r="R1060" s="15"/>
    </row>
    <row r="1061" spans="2:19" x14ac:dyDescent="0.25">
      <c r="B1061" s="107"/>
      <c r="C1061" s="112"/>
      <c r="D1061" s="119"/>
      <c r="E1061" s="27" t="s">
        <v>992</v>
      </c>
      <c r="F1061" s="29">
        <v>89.24</v>
      </c>
      <c r="G1061" s="29">
        <v>89.24</v>
      </c>
      <c r="H1061" s="29">
        <v>89.24</v>
      </c>
      <c r="I1061" s="14"/>
      <c r="J1061" s="28">
        <f t="shared" si="254"/>
        <v>89.24</v>
      </c>
      <c r="K1061" s="30">
        <f t="shared" ref="K1061:K1062" si="267">J1061*1.2</f>
        <v>107.08799999999999</v>
      </c>
      <c r="L1061" s="36"/>
      <c r="M1061" s="27" t="s">
        <v>990</v>
      </c>
      <c r="N1061" s="30">
        <f t="shared" ref="N1061" si="268">J1062</f>
        <v>89.24</v>
      </c>
      <c r="O1061" s="30">
        <f>ROUND(N1061*1.05,2)</f>
        <v>93.7</v>
      </c>
      <c r="Q1061" s="86" t="s">
        <v>1221</v>
      </c>
      <c r="R1061" s="86" t="s">
        <v>1222</v>
      </c>
      <c r="S1061" t="s">
        <v>1223</v>
      </c>
    </row>
    <row r="1062" spans="2:19" x14ac:dyDescent="0.25">
      <c r="B1062" s="108"/>
      <c r="C1062" s="112"/>
      <c r="D1062" s="119"/>
      <c r="E1062" s="27" t="s">
        <v>993</v>
      </c>
      <c r="F1062" s="29">
        <v>89.24</v>
      </c>
      <c r="G1062" s="29">
        <v>89.24</v>
      </c>
      <c r="H1062" s="29">
        <v>89.24</v>
      </c>
      <c r="I1062" s="14"/>
      <c r="J1062" s="28">
        <f t="shared" si="254"/>
        <v>89.24</v>
      </c>
      <c r="K1062" s="30">
        <f t="shared" si="267"/>
        <v>107.08799999999999</v>
      </c>
      <c r="L1062" s="36"/>
      <c r="M1062" s="27" t="s">
        <v>991</v>
      </c>
      <c r="N1062" s="30">
        <v>176.63</v>
      </c>
      <c r="O1062" s="30">
        <f>ROUND(N1062*1.05,2)</f>
        <v>185.46</v>
      </c>
      <c r="Q1062" s="87"/>
      <c r="R1062" s="87"/>
    </row>
    <row r="1063" spans="2:19" x14ac:dyDescent="0.25">
      <c r="B1063" s="97" t="s">
        <v>682</v>
      </c>
      <c r="C1063" s="112" t="s">
        <v>265</v>
      </c>
      <c r="D1063" s="119" t="s">
        <v>435</v>
      </c>
      <c r="E1063" s="39" t="s">
        <v>432</v>
      </c>
      <c r="F1063" s="25">
        <v>89.239999999999981</v>
      </c>
      <c r="G1063" s="25">
        <v>89.24</v>
      </c>
      <c r="H1063" s="25">
        <v>89.24</v>
      </c>
      <c r="I1063" s="14"/>
      <c r="J1063" s="28" t="str">
        <f t="shared" si="254"/>
        <v xml:space="preserve"> </v>
      </c>
      <c r="K1063" s="30"/>
      <c r="L1063" s="36"/>
      <c r="M1063" s="27" t="s">
        <v>844</v>
      </c>
      <c r="N1063" s="30"/>
      <c r="O1063" s="30"/>
      <c r="Q1063" s="15"/>
      <c r="R1063" s="15"/>
    </row>
    <row r="1064" spans="2:19" x14ac:dyDescent="0.25">
      <c r="B1064" s="98"/>
      <c r="C1064" s="112"/>
      <c r="D1064" s="119"/>
      <c r="E1064" s="27" t="s">
        <v>992</v>
      </c>
      <c r="F1064" s="29">
        <v>89.239999999999981</v>
      </c>
      <c r="G1064" s="29">
        <v>89.24</v>
      </c>
      <c r="H1064" s="29">
        <v>89.24</v>
      </c>
      <c r="I1064" s="14"/>
      <c r="J1064" s="28">
        <f t="shared" si="254"/>
        <v>89.239999999999981</v>
      </c>
      <c r="K1064" s="30">
        <f t="shared" ref="K1064:K1065" si="269">J1064*1.2</f>
        <v>107.08799999999998</v>
      </c>
      <c r="L1064" s="36"/>
      <c r="M1064" s="27" t="s">
        <v>990</v>
      </c>
      <c r="N1064" s="30">
        <f t="shared" ref="N1064" si="270">J1065</f>
        <v>89.239999999999981</v>
      </c>
      <c r="O1064" s="30">
        <f>ROUND(N1064*1.05,2)</f>
        <v>93.7</v>
      </c>
      <c r="Q1064" s="86" t="s">
        <v>1221</v>
      </c>
      <c r="R1064" s="86" t="s">
        <v>1222</v>
      </c>
      <c r="S1064" t="s">
        <v>1223</v>
      </c>
    </row>
    <row r="1065" spans="2:19" x14ac:dyDescent="0.25">
      <c r="B1065" s="98"/>
      <c r="C1065" s="112"/>
      <c r="D1065" s="119"/>
      <c r="E1065" s="27" t="s">
        <v>993</v>
      </c>
      <c r="F1065" s="29">
        <v>89.239999999999981</v>
      </c>
      <c r="G1065" s="29">
        <v>89.24</v>
      </c>
      <c r="H1065" s="29">
        <v>89.24</v>
      </c>
      <c r="I1065" s="14"/>
      <c r="J1065" s="28">
        <f t="shared" si="254"/>
        <v>89.239999999999981</v>
      </c>
      <c r="K1065" s="30">
        <f t="shared" si="269"/>
        <v>107.08799999999998</v>
      </c>
      <c r="L1065" s="36"/>
      <c r="M1065" s="27" t="s">
        <v>991</v>
      </c>
      <c r="N1065" s="30">
        <v>176.63</v>
      </c>
      <c r="O1065" s="30">
        <f>ROUND(N1065*1.05,2)</f>
        <v>185.46</v>
      </c>
      <c r="Q1065" s="87"/>
      <c r="R1065" s="87"/>
    </row>
    <row r="1066" spans="2:19" x14ac:dyDescent="0.25">
      <c r="B1066" s="106" t="s">
        <v>683</v>
      </c>
      <c r="C1066" s="112" t="s">
        <v>266</v>
      </c>
      <c r="D1066" s="119" t="s">
        <v>435</v>
      </c>
      <c r="E1066" s="39" t="s">
        <v>432</v>
      </c>
      <c r="F1066" s="25">
        <v>89.24</v>
      </c>
      <c r="G1066" s="25">
        <v>89.24</v>
      </c>
      <c r="H1066" s="25">
        <v>89.24</v>
      </c>
      <c r="I1066" s="14"/>
      <c r="J1066" s="28" t="str">
        <f t="shared" si="254"/>
        <v xml:space="preserve"> </v>
      </c>
      <c r="K1066" s="30"/>
      <c r="L1066" s="36"/>
      <c r="M1066" s="27" t="s">
        <v>844</v>
      </c>
      <c r="N1066" s="30"/>
      <c r="O1066" s="30"/>
      <c r="Q1066" s="15"/>
      <c r="R1066" s="15"/>
    </row>
    <row r="1067" spans="2:19" x14ac:dyDescent="0.25">
      <c r="B1067" s="107"/>
      <c r="C1067" s="112"/>
      <c r="D1067" s="119"/>
      <c r="E1067" s="27" t="s">
        <v>992</v>
      </c>
      <c r="F1067" s="29">
        <v>89.24</v>
      </c>
      <c r="G1067" s="29">
        <v>89.24</v>
      </c>
      <c r="H1067" s="29">
        <v>89.24</v>
      </c>
      <c r="I1067" s="14"/>
      <c r="J1067" s="28">
        <f t="shared" si="254"/>
        <v>89.24</v>
      </c>
      <c r="K1067" s="30">
        <f t="shared" ref="K1067:K1068" si="271">J1067*1.2</f>
        <v>107.08799999999999</v>
      </c>
      <c r="L1067" s="36"/>
      <c r="M1067" s="27" t="s">
        <v>990</v>
      </c>
      <c r="N1067" s="30">
        <f t="shared" ref="N1067" si="272">J1068</f>
        <v>89.24</v>
      </c>
      <c r="O1067" s="30">
        <f>ROUND(N1067*1.05,2)</f>
        <v>93.7</v>
      </c>
      <c r="Q1067" s="86" t="s">
        <v>1221</v>
      </c>
      <c r="R1067" s="86" t="s">
        <v>1222</v>
      </c>
      <c r="S1067" t="s">
        <v>1223</v>
      </c>
    </row>
    <row r="1068" spans="2:19" x14ac:dyDescent="0.25">
      <c r="B1068" s="108"/>
      <c r="C1068" s="112"/>
      <c r="D1068" s="119"/>
      <c r="E1068" s="27" t="s">
        <v>993</v>
      </c>
      <c r="F1068" s="29">
        <v>89.24</v>
      </c>
      <c r="G1068" s="29">
        <v>89.24</v>
      </c>
      <c r="H1068" s="29">
        <v>89.24</v>
      </c>
      <c r="I1068" s="14"/>
      <c r="J1068" s="28">
        <f t="shared" si="254"/>
        <v>89.24</v>
      </c>
      <c r="K1068" s="30">
        <f t="shared" si="271"/>
        <v>107.08799999999999</v>
      </c>
      <c r="L1068" s="36"/>
      <c r="M1068" s="27" t="s">
        <v>991</v>
      </c>
      <c r="N1068" s="30">
        <v>176.63</v>
      </c>
      <c r="O1068" s="30">
        <f>ROUND(N1068*1.05,2)</f>
        <v>185.46</v>
      </c>
      <c r="Q1068" s="87"/>
      <c r="R1068" s="87"/>
    </row>
    <row r="1069" spans="2:19" x14ac:dyDescent="0.25">
      <c r="B1069" s="97" t="s">
        <v>684</v>
      </c>
      <c r="C1069" s="112" t="s">
        <v>267</v>
      </c>
      <c r="D1069" s="119" t="s">
        <v>435</v>
      </c>
      <c r="E1069" s="39" t="s">
        <v>432</v>
      </c>
      <c r="F1069" s="25">
        <v>89.24</v>
      </c>
      <c r="G1069" s="25">
        <v>89.24</v>
      </c>
      <c r="H1069" s="25">
        <v>89.24</v>
      </c>
      <c r="I1069" s="14"/>
      <c r="J1069" s="28" t="str">
        <f t="shared" si="254"/>
        <v xml:space="preserve"> </v>
      </c>
      <c r="K1069" s="30"/>
      <c r="L1069" s="36"/>
      <c r="M1069" s="27" t="s">
        <v>844</v>
      </c>
      <c r="N1069" s="30"/>
      <c r="O1069" s="30"/>
      <c r="Q1069" s="15"/>
      <c r="R1069" s="15"/>
    </row>
    <row r="1070" spans="2:19" x14ac:dyDescent="0.25">
      <c r="B1070" s="98"/>
      <c r="C1070" s="112"/>
      <c r="D1070" s="119"/>
      <c r="E1070" s="27" t="s">
        <v>992</v>
      </c>
      <c r="F1070" s="29">
        <v>89.24</v>
      </c>
      <c r="G1070" s="29">
        <v>89.24</v>
      </c>
      <c r="H1070" s="29">
        <v>89.24</v>
      </c>
      <c r="I1070" s="14"/>
      <c r="J1070" s="28">
        <f t="shared" si="254"/>
        <v>89.24</v>
      </c>
      <c r="K1070" s="30">
        <f t="shared" ref="K1070:K1071" si="273">J1070*1.2</f>
        <v>107.08799999999999</v>
      </c>
      <c r="L1070" s="36"/>
      <c r="M1070" s="27" t="s">
        <v>990</v>
      </c>
      <c r="N1070" s="30">
        <f t="shared" ref="N1070" si="274">J1071</f>
        <v>89.24</v>
      </c>
      <c r="O1070" s="30">
        <f>ROUND(N1070*1.05,2)</f>
        <v>93.7</v>
      </c>
      <c r="Q1070" s="86" t="s">
        <v>1221</v>
      </c>
      <c r="R1070" s="86" t="s">
        <v>1222</v>
      </c>
      <c r="S1070" t="s">
        <v>1223</v>
      </c>
    </row>
    <row r="1071" spans="2:19" x14ac:dyDescent="0.25">
      <c r="B1071" s="98"/>
      <c r="C1071" s="112"/>
      <c r="D1071" s="119"/>
      <c r="E1071" s="27" t="s">
        <v>993</v>
      </c>
      <c r="F1071" s="29">
        <v>89.24</v>
      </c>
      <c r="G1071" s="29">
        <v>89.24</v>
      </c>
      <c r="H1071" s="29">
        <v>89.24</v>
      </c>
      <c r="I1071" s="14"/>
      <c r="J1071" s="28">
        <f t="shared" si="254"/>
        <v>89.24</v>
      </c>
      <c r="K1071" s="30">
        <f t="shared" si="273"/>
        <v>107.08799999999999</v>
      </c>
      <c r="L1071" s="36"/>
      <c r="M1071" s="27" t="s">
        <v>991</v>
      </c>
      <c r="N1071" s="30">
        <v>176.63</v>
      </c>
      <c r="O1071" s="30">
        <f>ROUND(N1071*1.05,2)</f>
        <v>185.46</v>
      </c>
      <c r="Q1071" s="87"/>
      <c r="R1071" s="87"/>
    </row>
    <row r="1072" spans="2:19" x14ac:dyDescent="0.25">
      <c r="B1072" s="106" t="s">
        <v>1253</v>
      </c>
      <c r="C1072" s="112" t="s">
        <v>268</v>
      </c>
      <c r="D1072" s="119" t="s">
        <v>435</v>
      </c>
      <c r="E1072" s="39" t="s">
        <v>432</v>
      </c>
      <c r="F1072" s="25">
        <v>89.24</v>
      </c>
      <c r="G1072" s="25">
        <v>89.24</v>
      </c>
      <c r="H1072" s="25">
        <v>89.24</v>
      </c>
      <c r="I1072" s="14"/>
      <c r="J1072" s="28" t="str">
        <f t="shared" si="254"/>
        <v xml:space="preserve"> </v>
      </c>
      <c r="K1072" s="30"/>
      <c r="L1072" s="36"/>
      <c r="M1072" s="27" t="s">
        <v>844</v>
      </c>
      <c r="N1072" s="30"/>
      <c r="O1072" s="30"/>
      <c r="Q1072" s="15"/>
      <c r="R1072" s="15"/>
    </row>
    <row r="1073" spans="2:19" x14ac:dyDescent="0.25">
      <c r="B1073" s="107"/>
      <c r="C1073" s="112"/>
      <c r="D1073" s="119"/>
      <c r="E1073" s="27" t="s">
        <v>992</v>
      </c>
      <c r="F1073" s="29">
        <v>89.24</v>
      </c>
      <c r="G1073" s="29">
        <v>89.24</v>
      </c>
      <c r="H1073" s="29">
        <v>89.24</v>
      </c>
      <c r="I1073" s="14"/>
      <c r="J1073" s="28">
        <f t="shared" si="254"/>
        <v>89.24</v>
      </c>
      <c r="K1073" s="30">
        <f t="shared" ref="K1073:K1074" si="275">J1073*1.2</f>
        <v>107.08799999999999</v>
      </c>
      <c r="L1073" s="36"/>
      <c r="M1073" s="27" t="s">
        <v>990</v>
      </c>
      <c r="N1073" s="30">
        <f t="shared" ref="N1073" si="276">J1074</f>
        <v>89.24</v>
      </c>
      <c r="O1073" s="30">
        <f>ROUND(N1073*1.05,2)</f>
        <v>93.7</v>
      </c>
      <c r="Q1073" s="86" t="s">
        <v>1221</v>
      </c>
      <c r="R1073" s="86" t="s">
        <v>1222</v>
      </c>
      <c r="S1073" t="s">
        <v>1223</v>
      </c>
    </row>
    <row r="1074" spans="2:19" x14ac:dyDescent="0.25">
      <c r="B1074" s="108"/>
      <c r="C1074" s="112"/>
      <c r="D1074" s="119"/>
      <c r="E1074" s="27" t="s">
        <v>993</v>
      </c>
      <c r="F1074" s="29">
        <v>89.24</v>
      </c>
      <c r="G1074" s="29">
        <v>89.24</v>
      </c>
      <c r="H1074" s="29">
        <v>89.24</v>
      </c>
      <c r="I1074" s="14"/>
      <c r="J1074" s="28">
        <f t="shared" si="254"/>
        <v>89.24</v>
      </c>
      <c r="K1074" s="30">
        <f t="shared" si="275"/>
        <v>107.08799999999999</v>
      </c>
      <c r="L1074" s="36"/>
      <c r="M1074" s="27" t="s">
        <v>991</v>
      </c>
      <c r="N1074" s="30">
        <v>176.63</v>
      </c>
      <c r="O1074" s="30">
        <f>ROUND(N1074*1.05,2)</f>
        <v>185.46</v>
      </c>
      <c r="Q1074" s="87"/>
      <c r="R1074" s="87"/>
    </row>
    <row r="1075" spans="2:19" x14ac:dyDescent="0.25">
      <c r="B1075" s="99">
        <v>107</v>
      </c>
      <c r="C1075" s="113" t="s">
        <v>269</v>
      </c>
      <c r="D1075" s="24"/>
      <c r="E1075" s="34" t="s">
        <v>432</v>
      </c>
      <c r="F1075" s="25">
        <v>152.73499999999999</v>
      </c>
      <c r="G1075" s="25">
        <v>152.73499999999996</v>
      </c>
      <c r="H1075" s="25">
        <v>152.73500000000001</v>
      </c>
      <c r="I1075" s="14"/>
      <c r="J1075" s="28" t="str">
        <f t="shared" si="254"/>
        <v xml:space="preserve"> </v>
      </c>
      <c r="K1075" s="30"/>
      <c r="L1075" s="36"/>
      <c r="M1075" s="34" t="s">
        <v>844</v>
      </c>
      <c r="N1075" s="30"/>
      <c r="O1075" s="30"/>
      <c r="Q1075" s="15"/>
      <c r="R1075" s="15"/>
    </row>
    <row r="1076" spans="2:19" x14ac:dyDescent="0.25">
      <c r="B1076" s="99"/>
      <c r="C1076" s="113"/>
      <c r="D1076" s="24"/>
      <c r="E1076" s="34" t="s">
        <v>992</v>
      </c>
      <c r="F1076" s="25">
        <v>151.69999999999999</v>
      </c>
      <c r="G1076" s="25">
        <v>151.69999999999999</v>
      </c>
      <c r="H1076" s="25">
        <v>151.70000000000002</v>
      </c>
      <c r="I1076" s="14"/>
      <c r="J1076" s="28"/>
      <c r="K1076" s="30"/>
      <c r="L1076" s="36"/>
      <c r="M1076" s="34" t="s">
        <v>990</v>
      </c>
      <c r="N1076" s="30"/>
      <c r="O1076" s="30"/>
      <c r="Q1076" s="15"/>
      <c r="R1076" s="15"/>
    </row>
    <row r="1077" spans="2:19" x14ac:dyDescent="0.25">
      <c r="B1077" s="99"/>
      <c r="C1077" s="113"/>
      <c r="D1077" s="24"/>
      <c r="E1077" s="34" t="s">
        <v>993</v>
      </c>
      <c r="F1077" s="25">
        <v>153.77000000000004</v>
      </c>
      <c r="G1077" s="25">
        <v>153.76999999999998</v>
      </c>
      <c r="H1077" s="25">
        <v>153.77000000000001</v>
      </c>
      <c r="I1077" s="14"/>
      <c r="J1077" s="28"/>
      <c r="K1077" s="30"/>
      <c r="L1077" s="36"/>
      <c r="M1077" s="34" t="s">
        <v>991</v>
      </c>
      <c r="N1077" s="30"/>
      <c r="O1077" s="30"/>
      <c r="Q1077" s="15"/>
      <c r="R1077" s="15"/>
    </row>
    <row r="1078" spans="2:19" x14ac:dyDescent="0.25">
      <c r="B1078" s="97" t="s">
        <v>685</v>
      </c>
      <c r="C1078" s="112" t="s">
        <v>270</v>
      </c>
      <c r="D1078" s="119" t="s">
        <v>435</v>
      </c>
      <c r="E1078" s="39" t="s">
        <v>432</v>
      </c>
      <c r="F1078" s="25">
        <v>152.73499999999999</v>
      </c>
      <c r="G1078" s="25">
        <v>152.73499999999999</v>
      </c>
      <c r="H1078" s="25">
        <v>152.73500000000001</v>
      </c>
      <c r="I1078" s="14"/>
      <c r="J1078" s="28" t="str">
        <f t="shared" ref="J1078:J1099" si="277">IF(E1078=$J$7," ",F1078)</f>
        <v xml:space="preserve"> </v>
      </c>
      <c r="K1078" s="30"/>
      <c r="L1078" s="36"/>
      <c r="M1078" s="27" t="s">
        <v>844</v>
      </c>
      <c r="N1078" s="30"/>
      <c r="O1078" s="30"/>
      <c r="Q1078" s="15"/>
      <c r="R1078" s="15"/>
    </row>
    <row r="1079" spans="2:19" x14ac:dyDescent="0.25">
      <c r="B1079" s="98"/>
      <c r="C1079" s="112"/>
      <c r="D1079" s="119"/>
      <c r="E1079" s="27" t="s">
        <v>992</v>
      </c>
      <c r="F1079" s="29">
        <v>151.69999999999999</v>
      </c>
      <c r="G1079" s="29">
        <v>151.69999999999999</v>
      </c>
      <c r="H1079" s="29">
        <v>151.69999999999999</v>
      </c>
      <c r="I1079" s="14"/>
      <c r="J1079" s="28">
        <f t="shared" si="277"/>
        <v>151.69999999999999</v>
      </c>
      <c r="K1079" s="30">
        <f t="shared" ref="K1079:K1098" si="278">J1079*1.2</f>
        <v>182.04</v>
      </c>
      <c r="L1079" s="36"/>
      <c r="M1079" s="27" t="s">
        <v>990</v>
      </c>
      <c r="N1079" s="30">
        <f t="shared" ref="N1079" si="279">J1080</f>
        <v>153.77000000000001</v>
      </c>
      <c r="O1079" s="30">
        <f>ROUND(N1079*1.05,2)</f>
        <v>161.46</v>
      </c>
      <c r="Q1079" s="86" t="s">
        <v>1221</v>
      </c>
      <c r="R1079" s="86" t="s">
        <v>1222</v>
      </c>
      <c r="S1079" t="s">
        <v>1223</v>
      </c>
    </row>
    <row r="1080" spans="2:19" x14ac:dyDescent="0.25">
      <c r="B1080" s="98"/>
      <c r="C1080" s="112"/>
      <c r="D1080" s="119"/>
      <c r="E1080" s="27" t="s">
        <v>993</v>
      </c>
      <c r="F1080" s="29">
        <v>153.77000000000001</v>
      </c>
      <c r="G1080" s="29">
        <v>153.77000000000001</v>
      </c>
      <c r="H1080" s="29">
        <v>153.77000000000001</v>
      </c>
      <c r="I1080" s="14"/>
      <c r="J1080" s="28">
        <f t="shared" si="277"/>
        <v>153.77000000000001</v>
      </c>
      <c r="K1080" s="30">
        <f t="shared" si="278"/>
        <v>184.524</v>
      </c>
      <c r="L1080" s="36"/>
      <c r="M1080" s="27" t="s">
        <v>991</v>
      </c>
      <c r="N1080" s="30">
        <v>176.63</v>
      </c>
      <c r="O1080" s="30">
        <f>ROUND(N1080*1.05,2)</f>
        <v>185.46</v>
      </c>
      <c r="Q1080" s="87"/>
      <c r="R1080" s="87"/>
    </row>
    <row r="1081" spans="2:19" x14ac:dyDescent="0.25">
      <c r="B1081" s="97" t="s">
        <v>686</v>
      </c>
      <c r="C1081" s="112" t="s">
        <v>271</v>
      </c>
      <c r="D1081" s="119" t="s">
        <v>435</v>
      </c>
      <c r="E1081" s="39" t="s">
        <v>432</v>
      </c>
      <c r="F1081" s="25">
        <v>152.73500000000001</v>
      </c>
      <c r="G1081" s="25">
        <v>152.73499999999999</v>
      </c>
      <c r="H1081" s="25">
        <v>152.73500000000001</v>
      </c>
      <c r="I1081" s="14"/>
      <c r="J1081" s="28" t="str">
        <f t="shared" si="277"/>
        <v xml:space="preserve"> </v>
      </c>
      <c r="K1081" s="30"/>
      <c r="L1081" s="36"/>
      <c r="M1081" s="27" t="s">
        <v>844</v>
      </c>
      <c r="N1081" s="30"/>
      <c r="O1081" s="30"/>
      <c r="Q1081" s="15"/>
      <c r="R1081" s="15"/>
    </row>
    <row r="1082" spans="2:19" x14ac:dyDescent="0.25">
      <c r="B1082" s="98"/>
      <c r="C1082" s="112"/>
      <c r="D1082" s="119"/>
      <c r="E1082" s="27" t="s">
        <v>992</v>
      </c>
      <c r="F1082" s="29">
        <v>151.69999999999999</v>
      </c>
      <c r="G1082" s="29">
        <v>151.69999999999999</v>
      </c>
      <c r="H1082" s="29">
        <v>151.69999999999999</v>
      </c>
      <c r="I1082" s="14"/>
      <c r="J1082" s="28">
        <f t="shared" si="277"/>
        <v>151.69999999999999</v>
      </c>
      <c r="K1082" s="30">
        <f t="shared" si="278"/>
        <v>182.04</v>
      </c>
      <c r="L1082" s="36"/>
      <c r="M1082" s="27" t="s">
        <v>990</v>
      </c>
      <c r="N1082" s="30">
        <f t="shared" ref="N1082" si="280">J1083</f>
        <v>153.77000000000001</v>
      </c>
      <c r="O1082" s="30">
        <f>ROUND(N1082*1.05,2)</f>
        <v>161.46</v>
      </c>
      <c r="Q1082" s="86" t="s">
        <v>1221</v>
      </c>
      <c r="R1082" s="86" t="s">
        <v>1222</v>
      </c>
      <c r="S1082" t="s">
        <v>1223</v>
      </c>
    </row>
    <row r="1083" spans="2:19" x14ac:dyDescent="0.25">
      <c r="B1083" s="98"/>
      <c r="C1083" s="112"/>
      <c r="D1083" s="119"/>
      <c r="E1083" s="27" t="s">
        <v>993</v>
      </c>
      <c r="F1083" s="29">
        <v>153.77000000000001</v>
      </c>
      <c r="G1083" s="29">
        <v>153.77000000000001</v>
      </c>
      <c r="H1083" s="29">
        <v>153.77000000000001</v>
      </c>
      <c r="I1083" s="14"/>
      <c r="J1083" s="28">
        <f t="shared" si="277"/>
        <v>153.77000000000001</v>
      </c>
      <c r="K1083" s="30">
        <f t="shared" si="278"/>
        <v>184.524</v>
      </c>
      <c r="L1083" s="36"/>
      <c r="M1083" s="27" t="s">
        <v>991</v>
      </c>
      <c r="N1083" s="30">
        <v>176.63</v>
      </c>
      <c r="O1083" s="30">
        <f>ROUND(N1083*1.05,2)</f>
        <v>185.46</v>
      </c>
      <c r="Q1083" s="87"/>
      <c r="R1083" s="87"/>
    </row>
    <row r="1084" spans="2:19" x14ac:dyDescent="0.25">
      <c r="B1084" s="97" t="s">
        <v>687</v>
      </c>
      <c r="C1084" s="112" t="s">
        <v>272</v>
      </c>
      <c r="D1084" s="119" t="s">
        <v>435</v>
      </c>
      <c r="E1084" s="39" t="s">
        <v>432</v>
      </c>
      <c r="F1084" s="25">
        <v>152.73499999999999</v>
      </c>
      <c r="G1084" s="25">
        <v>152.73499999999999</v>
      </c>
      <c r="H1084" s="25">
        <v>152.73499999999999</v>
      </c>
      <c r="I1084" s="14"/>
      <c r="J1084" s="28" t="str">
        <f t="shared" si="277"/>
        <v xml:space="preserve"> </v>
      </c>
      <c r="K1084" s="30"/>
      <c r="L1084" s="36"/>
      <c r="M1084" s="27" t="s">
        <v>844</v>
      </c>
      <c r="N1084" s="30"/>
      <c r="O1084" s="30"/>
      <c r="Q1084" s="15"/>
      <c r="R1084" s="15"/>
    </row>
    <row r="1085" spans="2:19" x14ac:dyDescent="0.25">
      <c r="B1085" s="98"/>
      <c r="C1085" s="112"/>
      <c r="D1085" s="119"/>
      <c r="E1085" s="27" t="s">
        <v>992</v>
      </c>
      <c r="F1085" s="29">
        <v>151.69999999999999</v>
      </c>
      <c r="G1085" s="29">
        <v>151.69999999999999</v>
      </c>
      <c r="H1085" s="29">
        <v>151.69999999999999</v>
      </c>
      <c r="I1085" s="14"/>
      <c r="J1085" s="28">
        <f t="shared" si="277"/>
        <v>151.69999999999999</v>
      </c>
      <c r="K1085" s="30">
        <f t="shared" si="278"/>
        <v>182.04</v>
      </c>
      <c r="L1085" s="36"/>
      <c r="M1085" s="27" t="s">
        <v>990</v>
      </c>
      <c r="N1085" s="30">
        <f t="shared" ref="N1085" si="281">J1086</f>
        <v>153.77000000000001</v>
      </c>
      <c r="O1085" s="30">
        <f>ROUND(N1085*1.05,2)</f>
        <v>161.46</v>
      </c>
      <c r="Q1085" s="86" t="s">
        <v>1221</v>
      </c>
      <c r="R1085" s="86" t="s">
        <v>1222</v>
      </c>
      <c r="S1085" t="s">
        <v>1223</v>
      </c>
    </row>
    <row r="1086" spans="2:19" x14ac:dyDescent="0.25">
      <c r="B1086" s="98"/>
      <c r="C1086" s="112"/>
      <c r="D1086" s="119"/>
      <c r="E1086" s="27" t="s">
        <v>993</v>
      </c>
      <c r="F1086" s="29">
        <v>153.77000000000001</v>
      </c>
      <c r="G1086" s="29">
        <v>153.77000000000001</v>
      </c>
      <c r="H1086" s="29">
        <v>153.77000000000001</v>
      </c>
      <c r="I1086" s="14"/>
      <c r="J1086" s="28">
        <f t="shared" si="277"/>
        <v>153.77000000000001</v>
      </c>
      <c r="K1086" s="30">
        <f t="shared" si="278"/>
        <v>184.524</v>
      </c>
      <c r="L1086" s="36"/>
      <c r="M1086" s="27" t="s">
        <v>991</v>
      </c>
      <c r="N1086" s="30">
        <v>176.63</v>
      </c>
      <c r="O1086" s="30">
        <f>ROUND(N1086*1.05,2)</f>
        <v>185.46</v>
      </c>
      <c r="Q1086" s="87"/>
      <c r="R1086" s="87"/>
    </row>
    <row r="1087" spans="2:19" x14ac:dyDescent="0.25">
      <c r="B1087" s="97" t="s">
        <v>688</v>
      </c>
      <c r="C1087" s="112" t="s">
        <v>273</v>
      </c>
      <c r="D1087" s="119" t="s">
        <v>435</v>
      </c>
      <c r="E1087" s="39" t="s">
        <v>432</v>
      </c>
      <c r="F1087" s="25">
        <v>152.73500000000001</v>
      </c>
      <c r="G1087" s="25">
        <v>152.73500000000001</v>
      </c>
      <c r="H1087" s="25">
        <v>152.73499999999999</v>
      </c>
      <c r="I1087" s="14"/>
      <c r="J1087" s="28" t="str">
        <f t="shared" si="277"/>
        <v xml:space="preserve"> </v>
      </c>
      <c r="K1087" s="30"/>
      <c r="L1087" s="36"/>
      <c r="M1087" s="27" t="s">
        <v>844</v>
      </c>
      <c r="N1087" s="30"/>
      <c r="O1087" s="30"/>
      <c r="Q1087" s="15"/>
      <c r="R1087" s="15"/>
    </row>
    <row r="1088" spans="2:19" x14ac:dyDescent="0.25">
      <c r="B1088" s="98"/>
      <c r="C1088" s="112"/>
      <c r="D1088" s="119"/>
      <c r="E1088" s="27" t="s">
        <v>992</v>
      </c>
      <c r="F1088" s="29">
        <v>151.69999999999999</v>
      </c>
      <c r="G1088" s="29">
        <v>151.69999999999999</v>
      </c>
      <c r="H1088" s="29">
        <v>151.69999999999999</v>
      </c>
      <c r="I1088" s="14"/>
      <c r="J1088" s="28">
        <f t="shared" si="277"/>
        <v>151.69999999999999</v>
      </c>
      <c r="K1088" s="30">
        <f t="shared" si="278"/>
        <v>182.04</v>
      </c>
      <c r="L1088" s="36"/>
      <c r="M1088" s="27" t="s">
        <v>990</v>
      </c>
      <c r="N1088" s="30">
        <f t="shared" ref="N1088" si="282">J1089</f>
        <v>153.77000000000001</v>
      </c>
      <c r="O1088" s="30">
        <f>ROUND(N1088*1.05,2)</f>
        <v>161.46</v>
      </c>
      <c r="Q1088" s="86" t="s">
        <v>1221</v>
      </c>
      <c r="R1088" s="86" t="s">
        <v>1222</v>
      </c>
      <c r="S1088" t="s">
        <v>1223</v>
      </c>
    </row>
    <row r="1089" spans="2:19" x14ac:dyDescent="0.25">
      <c r="B1089" s="98"/>
      <c r="C1089" s="112"/>
      <c r="D1089" s="119"/>
      <c r="E1089" s="27" t="s">
        <v>993</v>
      </c>
      <c r="F1089" s="29">
        <v>153.77000000000001</v>
      </c>
      <c r="G1089" s="29">
        <v>153.77000000000001</v>
      </c>
      <c r="H1089" s="29">
        <v>153.77000000000001</v>
      </c>
      <c r="I1089" s="14"/>
      <c r="J1089" s="28">
        <f t="shared" si="277"/>
        <v>153.77000000000001</v>
      </c>
      <c r="K1089" s="30">
        <f t="shared" si="278"/>
        <v>184.524</v>
      </c>
      <c r="L1089" s="36"/>
      <c r="M1089" s="27" t="s">
        <v>991</v>
      </c>
      <c r="N1089" s="30">
        <v>176.63</v>
      </c>
      <c r="O1089" s="30">
        <f>ROUND(N1089*1.05,2)</f>
        <v>185.46</v>
      </c>
      <c r="Q1089" s="87"/>
      <c r="R1089" s="87"/>
    </row>
    <row r="1090" spans="2:19" x14ac:dyDescent="0.25">
      <c r="B1090" s="97" t="s">
        <v>689</v>
      </c>
      <c r="C1090" s="112" t="s">
        <v>274</v>
      </c>
      <c r="D1090" s="119" t="s">
        <v>435</v>
      </c>
      <c r="E1090" s="39" t="s">
        <v>432</v>
      </c>
      <c r="F1090" s="25">
        <v>152.73499999999999</v>
      </c>
      <c r="G1090" s="25">
        <v>152.73500000000001</v>
      </c>
      <c r="H1090" s="25">
        <v>152.73500000000001</v>
      </c>
      <c r="I1090" s="14"/>
      <c r="J1090" s="28" t="str">
        <f t="shared" si="277"/>
        <v xml:space="preserve"> </v>
      </c>
      <c r="K1090" s="30"/>
      <c r="L1090" s="36"/>
      <c r="M1090" s="27" t="s">
        <v>844</v>
      </c>
      <c r="N1090" s="30"/>
      <c r="O1090" s="30"/>
      <c r="Q1090" s="15"/>
      <c r="R1090" s="15"/>
    </row>
    <row r="1091" spans="2:19" x14ac:dyDescent="0.25">
      <c r="B1091" s="98"/>
      <c r="C1091" s="112"/>
      <c r="D1091" s="119"/>
      <c r="E1091" s="27" t="s">
        <v>992</v>
      </c>
      <c r="F1091" s="29">
        <v>151.69999999999999</v>
      </c>
      <c r="G1091" s="29">
        <v>151.69999999999999</v>
      </c>
      <c r="H1091" s="29">
        <v>151.69999999999999</v>
      </c>
      <c r="I1091" s="14"/>
      <c r="J1091" s="28">
        <f t="shared" si="277"/>
        <v>151.69999999999999</v>
      </c>
      <c r="K1091" s="30">
        <f t="shared" si="278"/>
        <v>182.04</v>
      </c>
      <c r="L1091" s="36"/>
      <c r="M1091" s="27" t="s">
        <v>990</v>
      </c>
      <c r="N1091" s="30">
        <f t="shared" ref="N1091" si="283">J1092</f>
        <v>153.77000000000001</v>
      </c>
      <c r="O1091" s="30">
        <f>ROUND(N1091*1.05,2)</f>
        <v>161.46</v>
      </c>
      <c r="Q1091" s="86" t="s">
        <v>1221</v>
      </c>
      <c r="R1091" s="86" t="s">
        <v>1222</v>
      </c>
      <c r="S1091" t="s">
        <v>1223</v>
      </c>
    </row>
    <row r="1092" spans="2:19" x14ac:dyDescent="0.25">
      <c r="B1092" s="98"/>
      <c r="C1092" s="112"/>
      <c r="D1092" s="119"/>
      <c r="E1092" s="27" t="s">
        <v>993</v>
      </c>
      <c r="F1092" s="29">
        <v>153.77000000000001</v>
      </c>
      <c r="G1092" s="29">
        <v>153.77000000000001</v>
      </c>
      <c r="H1092" s="29">
        <v>153.77000000000001</v>
      </c>
      <c r="I1092" s="14"/>
      <c r="J1092" s="28">
        <f t="shared" si="277"/>
        <v>153.77000000000001</v>
      </c>
      <c r="K1092" s="30">
        <f t="shared" si="278"/>
        <v>184.524</v>
      </c>
      <c r="L1092" s="36"/>
      <c r="M1092" s="27" t="s">
        <v>991</v>
      </c>
      <c r="N1092" s="30">
        <v>176.63</v>
      </c>
      <c r="O1092" s="30">
        <f>ROUND(N1092*1.05,2)</f>
        <v>185.46</v>
      </c>
      <c r="Q1092" s="87"/>
      <c r="R1092" s="87"/>
    </row>
    <row r="1093" spans="2:19" x14ac:dyDescent="0.25">
      <c r="B1093" s="97" t="s">
        <v>690</v>
      </c>
      <c r="C1093" s="112" t="s">
        <v>275</v>
      </c>
      <c r="D1093" s="119" t="s">
        <v>435</v>
      </c>
      <c r="E1093" s="39" t="s">
        <v>432</v>
      </c>
      <c r="F1093" s="25">
        <v>152.73499999999999</v>
      </c>
      <c r="G1093" s="25">
        <v>152.73499999999999</v>
      </c>
      <c r="H1093" s="25">
        <v>152.73499999999999</v>
      </c>
      <c r="I1093" s="14"/>
      <c r="J1093" s="28" t="str">
        <f t="shared" si="277"/>
        <v xml:space="preserve"> </v>
      </c>
      <c r="K1093" s="30"/>
      <c r="L1093" s="36"/>
      <c r="M1093" s="27" t="s">
        <v>844</v>
      </c>
      <c r="N1093" s="30"/>
      <c r="O1093" s="30"/>
      <c r="Q1093" s="15"/>
      <c r="R1093" s="15"/>
    </row>
    <row r="1094" spans="2:19" x14ac:dyDescent="0.25">
      <c r="B1094" s="98"/>
      <c r="C1094" s="112"/>
      <c r="D1094" s="119"/>
      <c r="E1094" s="27" t="s">
        <v>992</v>
      </c>
      <c r="F1094" s="29">
        <v>151.69999999999999</v>
      </c>
      <c r="G1094" s="29">
        <v>151.69999999999999</v>
      </c>
      <c r="H1094" s="29">
        <v>151.69999999999999</v>
      </c>
      <c r="I1094" s="14"/>
      <c r="J1094" s="28">
        <f t="shared" si="277"/>
        <v>151.69999999999999</v>
      </c>
      <c r="K1094" s="30">
        <f t="shared" si="278"/>
        <v>182.04</v>
      </c>
      <c r="L1094" s="36"/>
      <c r="M1094" s="27" t="s">
        <v>990</v>
      </c>
      <c r="N1094" s="30">
        <f t="shared" ref="N1094" si="284">J1095</f>
        <v>153.77000000000001</v>
      </c>
      <c r="O1094" s="30">
        <f>ROUND(N1094*1.05,2)</f>
        <v>161.46</v>
      </c>
      <c r="Q1094" s="86" t="s">
        <v>1221</v>
      </c>
      <c r="R1094" s="86" t="s">
        <v>1222</v>
      </c>
      <c r="S1094" t="s">
        <v>1223</v>
      </c>
    </row>
    <row r="1095" spans="2:19" x14ac:dyDescent="0.25">
      <c r="B1095" s="98"/>
      <c r="C1095" s="112"/>
      <c r="D1095" s="119"/>
      <c r="E1095" s="27" t="s">
        <v>993</v>
      </c>
      <c r="F1095" s="29">
        <v>153.77000000000001</v>
      </c>
      <c r="G1095" s="29">
        <v>153.77000000000001</v>
      </c>
      <c r="H1095" s="29">
        <v>153.77000000000001</v>
      </c>
      <c r="I1095" s="14"/>
      <c r="J1095" s="28">
        <f t="shared" si="277"/>
        <v>153.77000000000001</v>
      </c>
      <c r="K1095" s="30">
        <f t="shared" si="278"/>
        <v>184.524</v>
      </c>
      <c r="L1095" s="36"/>
      <c r="M1095" s="27" t="s">
        <v>991</v>
      </c>
      <c r="N1095" s="30">
        <v>176.63</v>
      </c>
      <c r="O1095" s="30">
        <f>ROUND(N1095*1.05,2)</f>
        <v>185.46</v>
      </c>
      <c r="Q1095" s="87"/>
      <c r="R1095" s="87"/>
    </row>
    <row r="1096" spans="2:19" x14ac:dyDescent="0.25">
      <c r="B1096" s="97" t="s">
        <v>691</v>
      </c>
      <c r="C1096" s="112" t="s">
        <v>276</v>
      </c>
      <c r="D1096" s="119" t="s">
        <v>435</v>
      </c>
      <c r="E1096" s="39" t="s">
        <v>432</v>
      </c>
      <c r="F1096" s="25">
        <v>152.73499999999999</v>
      </c>
      <c r="G1096" s="25">
        <v>152.73499999999999</v>
      </c>
      <c r="H1096" s="25">
        <v>152.73499999999999</v>
      </c>
      <c r="I1096" s="14"/>
      <c r="J1096" s="28" t="str">
        <f t="shared" si="277"/>
        <v xml:space="preserve"> </v>
      </c>
      <c r="K1096" s="30"/>
      <c r="L1096" s="36"/>
      <c r="M1096" s="27" t="s">
        <v>844</v>
      </c>
      <c r="N1096" s="30"/>
      <c r="O1096" s="30"/>
      <c r="Q1096" s="15"/>
      <c r="R1096" s="15"/>
    </row>
    <row r="1097" spans="2:19" x14ac:dyDescent="0.25">
      <c r="B1097" s="98"/>
      <c r="C1097" s="112"/>
      <c r="D1097" s="119"/>
      <c r="E1097" s="27" t="s">
        <v>992</v>
      </c>
      <c r="F1097" s="29">
        <v>151.69999999999999</v>
      </c>
      <c r="G1097" s="29">
        <v>151.69999999999999</v>
      </c>
      <c r="H1097" s="29">
        <v>151.69999999999999</v>
      </c>
      <c r="I1097" s="14"/>
      <c r="J1097" s="28">
        <f t="shared" si="277"/>
        <v>151.69999999999999</v>
      </c>
      <c r="K1097" s="30">
        <f t="shared" si="278"/>
        <v>182.04</v>
      </c>
      <c r="L1097" s="36"/>
      <c r="M1097" s="27" t="s">
        <v>990</v>
      </c>
      <c r="N1097" s="30">
        <f t="shared" ref="N1097" si="285">J1098</f>
        <v>153.77000000000001</v>
      </c>
      <c r="O1097" s="30">
        <f>ROUND(N1097*1.05,2)</f>
        <v>161.46</v>
      </c>
      <c r="Q1097" s="86" t="s">
        <v>1221</v>
      </c>
      <c r="R1097" s="86" t="s">
        <v>1222</v>
      </c>
      <c r="S1097" t="s">
        <v>1223</v>
      </c>
    </row>
    <row r="1098" spans="2:19" x14ac:dyDescent="0.25">
      <c r="B1098" s="98"/>
      <c r="C1098" s="112"/>
      <c r="D1098" s="119"/>
      <c r="E1098" s="27" t="s">
        <v>993</v>
      </c>
      <c r="F1098" s="29">
        <v>153.77000000000001</v>
      </c>
      <c r="G1098" s="29">
        <v>153.77000000000001</v>
      </c>
      <c r="H1098" s="29">
        <v>153.77000000000001</v>
      </c>
      <c r="I1098" s="14"/>
      <c r="J1098" s="28">
        <f t="shared" si="277"/>
        <v>153.77000000000001</v>
      </c>
      <c r="K1098" s="30">
        <f t="shared" si="278"/>
        <v>184.524</v>
      </c>
      <c r="L1098" s="36"/>
      <c r="M1098" s="27" t="s">
        <v>991</v>
      </c>
      <c r="N1098" s="30">
        <v>176.63</v>
      </c>
      <c r="O1098" s="30">
        <f>ROUND(N1098*1.05,2)</f>
        <v>185.46</v>
      </c>
      <c r="Q1098" s="87"/>
      <c r="R1098" s="87"/>
    </row>
    <row r="1099" spans="2:19" x14ac:dyDescent="0.25">
      <c r="B1099" s="99">
        <v>108</v>
      </c>
      <c r="C1099" s="113" t="s">
        <v>1224</v>
      </c>
      <c r="D1099" s="24"/>
      <c r="E1099" s="34" t="s">
        <v>432</v>
      </c>
      <c r="F1099" s="25">
        <v>104.82000000000001</v>
      </c>
      <c r="G1099" s="25">
        <v>104.82000000000001</v>
      </c>
      <c r="H1099" s="25">
        <v>104.82</v>
      </c>
      <c r="I1099" s="14"/>
      <c r="J1099" s="28" t="str">
        <f t="shared" si="277"/>
        <v xml:space="preserve"> </v>
      </c>
      <c r="K1099" s="30"/>
      <c r="L1099" s="36"/>
      <c r="M1099" s="34" t="s">
        <v>844</v>
      </c>
      <c r="N1099" s="30"/>
      <c r="O1099" s="30"/>
      <c r="Q1099" s="15"/>
      <c r="R1099" s="15"/>
    </row>
    <row r="1100" spans="2:19" x14ac:dyDescent="0.25">
      <c r="B1100" s="99"/>
      <c r="C1100" s="113"/>
      <c r="D1100" s="24"/>
      <c r="E1100" s="34" t="s">
        <v>992</v>
      </c>
      <c r="F1100" s="25">
        <v>104.5</v>
      </c>
      <c r="G1100" s="25">
        <v>104.50000000000001</v>
      </c>
      <c r="H1100" s="25">
        <v>104.5</v>
      </c>
      <c r="I1100" s="14"/>
      <c r="J1100" s="28"/>
      <c r="K1100" s="30"/>
      <c r="L1100" s="36"/>
      <c r="M1100" s="34" t="s">
        <v>990</v>
      </c>
      <c r="N1100" s="30"/>
      <c r="O1100" s="30"/>
      <c r="Q1100" s="15"/>
      <c r="R1100" s="15"/>
    </row>
    <row r="1101" spans="2:19" x14ac:dyDescent="0.25">
      <c r="B1101" s="99"/>
      <c r="C1101" s="113"/>
      <c r="D1101" s="24"/>
      <c r="E1101" s="34" t="s">
        <v>993</v>
      </c>
      <c r="F1101" s="25">
        <v>105.14</v>
      </c>
      <c r="G1101" s="25">
        <v>105.14</v>
      </c>
      <c r="H1101" s="25">
        <v>105.14</v>
      </c>
      <c r="I1101" s="14"/>
      <c r="J1101" s="28"/>
      <c r="K1101" s="30"/>
      <c r="L1101" s="36"/>
      <c r="M1101" s="34" t="s">
        <v>991</v>
      </c>
      <c r="N1101" s="30"/>
      <c r="O1101" s="30"/>
      <c r="Q1101" s="15"/>
      <c r="R1101" s="15"/>
    </row>
    <row r="1102" spans="2:19" x14ac:dyDescent="0.25">
      <c r="B1102" s="97" t="s">
        <v>692</v>
      </c>
      <c r="C1102" s="112" t="s">
        <v>277</v>
      </c>
      <c r="D1102" s="119" t="s">
        <v>435</v>
      </c>
      <c r="E1102" s="39" t="s">
        <v>432</v>
      </c>
      <c r="F1102" s="25">
        <v>104.82000000000001</v>
      </c>
      <c r="G1102" s="25">
        <v>104.82000000000001</v>
      </c>
      <c r="H1102" s="25">
        <v>104.82</v>
      </c>
      <c r="I1102" s="14"/>
      <c r="J1102" s="28" t="str">
        <f>IF(E1102=$J$7," ",F1102)</f>
        <v xml:space="preserve"> </v>
      </c>
      <c r="K1102" s="30"/>
      <c r="L1102" s="36"/>
      <c r="M1102" s="27" t="s">
        <v>844</v>
      </c>
      <c r="N1102" s="30"/>
      <c r="O1102" s="30"/>
      <c r="Q1102" s="15"/>
      <c r="R1102" s="15"/>
    </row>
    <row r="1103" spans="2:19" x14ac:dyDescent="0.25">
      <c r="B1103" s="98"/>
      <c r="C1103" s="112"/>
      <c r="D1103" s="119"/>
      <c r="E1103" s="27" t="s">
        <v>992</v>
      </c>
      <c r="F1103" s="29">
        <v>104.5</v>
      </c>
      <c r="G1103" s="29">
        <v>104.50000000000001</v>
      </c>
      <c r="H1103" s="29">
        <v>104.5</v>
      </c>
      <c r="I1103" s="14"/>
      <c r="J1103" s="28">
        <f>IF(E1103=$J$7," ",F1103)</f>
        <v>104.5</v>
      </c>
      <c r="K1103" s="30">
        <v>104.5</v>
      </c>
      <c r="L1103" s="36"/>
      <c r="M1103" s="27" t="s">
        <v>990</v>
      </c>
      <c r="N1103" s="30">
        <f t="shared" ref="N1103" si="286">J1104</f>
        <v>89.24</v>
      </c>
      <c r="O1103" s="30">
        <f>ROUND(N1103*1.05,2)</f>
        <v>93.7</v>
      </c>
      <c r="Q1103" s="86" t="s">
        <v>1221</v>
      </c>
      <c r="R1103" s="86" t="s">
        <v>1222</v>
      </c>
      <c r="S1103" t="s">
        <v>1223</v>
      </c>
    </row>
    <row r="1104" spans="2:19" x14ac:dyDescent="0.25">
      <c r="B1104" s="98"/>
      <c r="C1104" s="112"/>
      <c r="D1104" s="119"/>
      <c r="E1104" s="27" t="s">
        <v>993</v>
      </c>
      <c r="F1104" s="29">
        <v>105.14</v>
      </c>
      <c r="G1104" s="29">
        <v>105.14</v>
      </c>
      <c r="H1104" s="29">
        <v>105.14</v>
      </c>
      <c r="I1104" s="14"/>
      <c r="J1104" s="28">
        <v>89.24</v>
      </c>
      <c r="K1104" s="30">
        <f t="shared" ref="K1104" si="287">J1104*1.2</f>
        <v>107.08799999999999</v>
      </c>
      <c r="L1104" s="36"/>
      <c r="M1104" s="27" t="s">
        <v>991</v>
      </c>
      <c r="N1104" s="30">
        <v>176.63</v>
      </c>
      <c r="O1104" s="30">
        <f>ROUND(N1104*1.05,2)</f>
        <v>185.46</v>
      </c>
      <c r="Q1104" s="87"/>
      <c r="R1104" s="87"/>
    </row>
    <row r="1105" spans="2:18" x14ac:dyDescent="0.25">
      <c r="B1105" s="99">
        <v>109</v>
      </c>
      <c r="C1105" s="113" t="s">
        <v>278</v>
      </c>
      <c r="D1105" s="24"/>
      <c r="E1105" s="34" t="s">
        <v>432</v>
      </c>
      <c r="F1105" s="25">
        <v>55.259999999999991</v>
      </c>
      <c r="G1105" s="25">
        <v>55.26</v>
      </c>
      <c r="H1105" s="25">
        <v>55.26</v>
      </c>
      <c r="I1105" s="14"/>
      <c r="J1105" s="28" t="str">
        <f>IF(E1105=$J$7," ",F1105)</f>
        <v xml:space="preserve"> </v>
      </c>
      <c r="K1105" s="30" t="s">
        <v>844</v>
      </c>
      <c r="L1105" s="36"/>
      <c r="M1105" s="34" t="s">
        <v>844</v>
      </c>
      <c r="N1105" s="30"/>
      <c r="O1105" s="30"/>
      <c r="Q1105" s="15"/>
      <c r="R1105" s="15"/>
    </row>
    <row r="1106" spans="2:18" x14ac:dyDescent="0.25">
      <c r="B1106" s="99"/>
      <c r="C1106" s="113"/>
      <c r="D1106" s="24"/>
      <c r="E1106" s="34" t="s">
        <v>992</v>
      </c>
      <c r="F1106" s="25">
        <v>52.05</v>
      </c>
      <c r="G1106" s="25">
        <v>52.05</v>
      </c>
      <c r="H1106" s="25">
        <v>52.04999999999999</v>
      </c>
      <c r="I1106" s="14"/>
      <c r="J1106" s="28"/>
      <c r="K1106" s="30"/>
      <c r="L1106" s="36"/>
      <c r="M1106" s="34" t="s">
        <v>990</v>
      </c>
      <c r="N1106" s="30"/>
      <c r="O1106" s="30"/>
      <c r="Q1106" s="15"/>
      <c r="R1106" s="15"/>
    </row>
    <row r="1107" spans="2:18" x14ac:dyDescent="0.25">
      <c r="B1107" s="99"/>
      <c r="C1107" s="113"/>
      <c r="D1107" s="24"/>
      <c r="E1107" s="34" t="s">
        <v>993</v>
      </c>
      <c r="F1107" s="25">
        <v>58.47</v>
      </c>
      <c r="G1107" s="25">
        <v>58.47</v>
      </c>
      <c r="H1107" s="25">
        <v>58.47</v>
      </c>
      <c r="I1107" s="14"/>
      <c r="J1107" s="28"/>
      <c r="K1107" s="30"/>
      <c r="L1107" s="36"/>
      <c r="M1107" s="34" t="s">
        <v>991</v>
      </c>
      <c r="N1107" s="30"/>
      <c r="O1107" s="30"/>
      <c r="Q1107" s="15"/>
      <c r="R1107" s="15"/>
    </row>
    <row r="1108" spans="2:18" x14ac:dyDescent="0.25">
      <c r="B1108" s="97" t="s">
        <v>693</v>
      </c>
      <c r="C1108" s="112" t="s">
        <v>279</v>
      </c>
      <c r="D1108" s="119" t="s">
        <v>435</v>
      </c>
      <c r="E1108" s="39" t="s">
        <v>432</v>
      </c>
      <c r="F1108" s="25">
        <v>55.259999999999991</v>
      </c>
      <c r="G1108" s="25">
        <v>55.26</v>
      </c>
      <c r="H1108" s="25">
        <v>55.26</v>
      </c>
      <c r="I1108" s="14"/>
      <c r="J1108" s="28" t="str">
        <f>IF(E1108=$J$7," ",F1108)</f>
        <v xml:space="preserve"> </v>
      </c>
      <c r="K1108" s="30" t="s">
        <v>844</v>
      </c>
      <c r="L1108" s="36"/>
      <c r="M1108" s="27" t="s">
        <v>844</v>
      </c>
      <c r="N1108" s="30"/>
      <c r="O1108" s="30"/>
      <c r="Q1108" s="15"/>
      <c r="R1108" s="15"/>
    </row>
    <row r="1109" spans="2:18" x14ac:dyDescent="0.25">
      <c r="B1109" s="98"/>
      <c r="C1109" s="112"/>
      <c r="D1109" s="119"/>
      <c r="E1109" s="27" t="s">
        <v>992</v>
      </c>
      <c r="F1109" s="29">
        <v>52.05</v>
      </c>
      <c r="G1109" s="29">
        <v>52.05</v>
      </c>
      <c r="H1109" s="29">
        <v>52.05</v>
      </c>
      <c r="I1109" s="14"/>
      <c r="J1109" s="28">
        <f>IF(E1109=$J$7," ",F1109)</f>
        <v>52.05</v>
      </c>
      <c r="K1109" s="30">
        <v>52.05</v>
      </c>
      <c r="L1109" s="36"/>
      <c r="M1109" s="27" t="s">
        <v>990</v>
      </c>
      <c r="N1109" s="30">
        <f t="shared" ref="N1109" si="288">J1110</f>
        <v>58.47</v>
      </c>
      <c r="O1109" s="30">
        <f>N1109*1.05</f>
        <v>61.393500000000003</v>
      </c>
      <c r="Q1109" s="82" t="s">
        <v>1089</v>
      </c>
      <c r="R1109" s="81">
        <v>46010</v>
      </c>
    </row>
    <row r="1110" spans="2:18" x14ac:dyDescent="0.25">
      <c r="B1110" s="98"/>
      <c r="C1110" s="112"/>
      <c r="D1110" s="119"/>
      <c r="E1110" s="27" t="s">
        <v>993</v>
      </c>
      <c r="F1110" s="29">
        <v>58.47</v>
      </c>
      <c r="G1110" s="29">
        <v>58.47</v>
      </c>
      <c r="H1110" s="29">
        <v>58.47</v>
      </c>
      <c r="I1110" s="14"/>
      <c r="J1110" s="28">
        <f>IF(E1110=$J$7," ",F1110)</f>
        <v>58.47</v>
      </c>
      <c r="K1110" s="30">
        <v>58.47</v>
      </c>
      <c r="L1110" s="36"/>
      <c r="M1110" s="27" t="s">
        <v>991</v>
      </c>
      <c r="N1110" s="30">
        <v>112.47</v>
      </c>
      <c r="O1110" s="30">
        <f>N1110*1.05</f>
        <v>118.09350000000001</v>
      </c>
      <c r="Q1110" s="82"/>
      <c r="R1110" s="82"/>
    </row>
    <row r="1111" spans="2:18" x14ac:dyDescent="0.25">
      <c r="B1111" s="99">
        <v>110</v>
      </c>
      <c r="C1111" s="113" t="s">
        <v>280</v>
      </c>
      <c r="D1111" s="24"/>
      <c r="E1111" s="34" t="s">
        <v>432</v>
      </c>
      <c r="F1111" s="25">
        <v>37.5</v>
      </c>
      <c r="G1111" s="25">
        <v>0</v>
      </c>
      <c r="H1111" s="25">
        <v>37.499999999999993</v>
      </c>
      <c r="I1111" s="14"/>
      <c r="J1111" s="28" t="str">
        <f>IF(E1111=$J$7," ",F1111)</f>
        <v xml:space="preserve"> </v>
      </c>
      <c r="K1111" s="30" t="s">
        <v>844</v>
      </c>
      <c r="L1111" s="36"/>
      <c r="M1111" s="34" t="s">
        <v>844</v>
      </c>
      <c r="N1111" s="30"/>
      <c r="O1111" s="30"/>
      <c r="Q1111" s="15"/>
      <c r="R1111" s="15"/>
    </row>
    <row r="1112" spans="2:18" x14ac:dyDescent="0.25">
      <c r="B1112" s="99"/>
      <c r="C1112" s="113"/>
      <c r="D1112" s="24"/>
      <c r="E1112" s="34" t="s">
        <v>992</v>
      </c>
      <c r="F1112" s="25">
        <v>32.36</v>
      </c>
      <c r="G1112" s="25">
        <v>0</v>
      </c>
      <c r="H1112" s="25">
        <v>32.36</v>
      </c>
      <c r="I1112" s="14"/>
      <c r="J1112" s="28"/>
      <c r="K1112" s="30"/>
      <c r="L1112" s="36"/>
      <c r="M1112" s="34" t="s">
        <v>990</v>
      </c>
      <c r="N1112" s="30"/>
      <c r="O1112" s="30"/>
      <c r="Q1112" s="15"/>
      <c r="R1112" s="15"/>
    </row>
    <row r="1113" spans="2:18" x14ac:dyDescent="0.25">
      <c r="B1113" s="99"/>
      <c r="C1113" s="113"/>
      <c r="D1113" s="24"/>
      <c r="E1113" s="34" t="s">
        <v>993</v>
      </c>
      <c r="F1113" s="25">
        <v>42.64</v>
      </c>
      <c r="G1113" s="25">
        <v>0</v>
      </c>
      <c r="H1113" s="25">
        <v>42.64</v>
      </c>
      <c r="I1113" s="14"/>
      <c r="J1113" s="28"/>
      <c r="K1113" s="30"/>
      <c r="L1113" s="36"/>
      <c r="M1113" s="34" t="s">
        <v>991</v>
      </c>
      <c r="N1113" s="30"/>
      <c r="O1113" s="30"/>
      <c r="Q1113" s="15"/>
      <c r="R1113" s="15"/>
    </row>
    <row r="1114" spans="2:18" x14ac:dyDescent="0.25">
      <c r="B1114" s="97" t="s">
        <v>694</v>
      </c>
      <c r="C1114" s="112" t="s">
        <v>281</v>
      </c>
      <c r="D1114" s="119" t="s">
        <v>435</v>
      </c>
      <c r="E1114" s="39" t="s">
        <v>432</v>
      </c>
      <c r="F1114" s="25">
        <v>37.5</v>
      </c>
      <c r="G1114" s="25">
        <v>0</v>
      </c>
      <c r="H1114" s="25">
        <v>37.499999999999993</v>
      </c>
      <c r="I1114" s="14"/>
      <c r="J1114" s="28" t="str">
        <f>IF(E1114=$J$7," ",F1114)</f>
        <v xml:space="preserve"> </v>
      </c>
      <c r="K1114" s="30" t="s">
        <v>844</v>
      </c>
      <c r="L1114" s="36"/>
      <c r="M1114" s="27" t="s">
        <v>844</v>
      </c>
      <c r="N1114" s="30"/>
      <c r="O1114" s="30"/>
      <c r="Q1114" s="15"/>
      <c r="R1114" s="15"/>
    </row>
    <row r="1115" spans="2:18" x14ac:dyDescent="0.25">
      <c r="B1115" s="98"/>
      <c r="C1115" s="112"/>
      <c r="D1115" s="119"/>
      <c r="E1115" s="27" t="s">
        <v>992</v>
      </c>
      <c r="F1115" s="29">
        <v>32.36</v>
      </c>
      <c r="G1115" s="29">
        <v>0</v>
      </c>
      <c r="H1115" s="29">
        <v>32.36</v>
      </c>
      <c r="I1115" s="14"/>
      <c r="J1115" s="28">
        <f>IF(E1115=$J$7," ",F1115)</f>
        <v>32.36</v>
      </c>
      <c r="K1115" s="30">
        <v>32.36</v>
      </c>
      <c r="L1115" s="36"/>
      <c r="M1115" s="27" t="s">
        <v>990</v>
      </c>
      <c r="N1115" s="30">
        <v>42.5</v>
      </c>
      <c r="O1115" s="30">
        <f>N1115</f>
        <v>42.5</v>
      </c>
      <c r="Q1115" s="82" t="s">
        <v>1032</v>
      </c>
      <c r="R1115" s="81">
        <v>46001</v>
      </c>
    </row>
    <row r="1116" spans="2:18" x14ac:dyDescent="0.25">
      <c r="B1116" s="98"/>
      <c r="C1116" s="112"/>
      <c r="D1116" s="119"/>
      <c r="E1116" s="27" t="s">
        <v>993</v>
      </c>
      <c r="F1116" s="29">
        <v>42.64</v>
      </c>
      <c r="G1116" s="29">
        <v>0</v>
      </c>
      <c r="H1116" s="29">
        <v>42.64</v>
      </c>
      <c r="I1116" s="14"/>
      <c r="J1116" s="28">
        <f>IF(E1116=$J$7," ",F1116)</f>
        <v>42.64</v>
      </c>
      <c r="K1116" s="30">
        <v>42.64</v>
      </c>
      <c r="L1116" s="36"/>
      <c r="M1116" s="27" t="s">
        <v>991</v>
      </c>
      <c r="N1116" s="30">
        <f>N1115</f>
        <v>42.5</v>
      </c>
      <c r="O1116" s="30">
        <f>N1116</f>
        <v>42.5</v>
      </c>
      <c r="Q1116" s="82"/>
      <c r="R1116" s="82"/>
    </row>
    <row r="1117" spans="2:18" x14ac:dyDescent="0.25">
      <c r="B1117" s="99">
        <v>111</v>
      </c>
      <c r="C1117" s="113" t="s">
        <v>282</v>
      </c>
      <c r="D1117" s="24"/>
      <c r="E1117" s="34" t="s">
        <v>432</v>
      </c>
      <c r="F1117" s="25">
        <v>105.825</v>
      </c>
      <c r="G1117" s="25">
        <v>105.825</v>
      </c>
      <c r="H1117" s="25">
        <v>105.82499999999999</v>
      </c>
      <c r="I1117" s="14"/>
      <c r="J1117" s="28" t="str">
        <f>IF(E1117=$J$7," ",F1117)</f>
        <v xml:space="preserve"> </v>
      </c>
      <c r="K1117" s="30" t="s">
        <v>844</v>
      </c>
      <c r="L1117" s="36"/>
      <c r="M1117" s="34" t="s">
        <v>844</v>
      </c>
      <c r="N1117" s="30"/>
      <c r="O1117" s="30"/>
      <c r="Q1117" s="15"/>
      <c r="R1117" s="15"/>
    </row>
    <row r="1118" spans="2:18" x14ac:dyDescent="0.25">
      <c r="B1118" s="99"/>
      <c r="C1118" s="113"/>
      <c r="D1118" s="24"/>
      <c r="E1118" s="34" t="s">
        <v>992</v>
      </c>
      <c r="F1118" s="25">
        <v>102.92000000000002</v>
      </c>
      <c r="G1118" s="25">
        <v>102.92</v>
      </c>
      <c r="H1118" s="25">
        <v>102.92</v>
      </c>
      <c r="I1118" s="14"/>
      <c r="J1118" s="28"/>
      <c r="K1118" s="30"/>
      <c r="L1118" s="36"/>
      <c r="M1118" s="34" t="s">
        <v>990</v>
      </c>
      <c r="N1118" s="30"/>
      <c r="O1118" s="30"/>
      <c r="Q1118" s="15"/>
      <c r="R1118" s="15"/>
    </row>
    <row r="1119" spans="2:18" x14ac:dyDescent="0.25">
      <c r="B1119" s="99"/>
      <c r="C1119" s="113"/>
      <c r="D1119" s="24"/>
      <c r="E1119" s="34" t="s">
        <v>993</v>
      </c>
      <c r="F1119" s="25">
        <v>108.73</v>
      </c>
      <c r="G1119" s="25">
        <v>108.73</v>
      </c>
      <c r="H1119" s="25">
        <v>108.73</v>
      </c>
      <c r="I1119" s="14"/>
      <c r="J1119" s="28"/>
      <c r="K1119" s="30"/>
      <c r="L1119" s="36"/>
      <c r="M1119" s="34" t="s">
        <v>991</v>
      </c>
      <c r="N1119" s="30"/>
      <c r="O1119" s="30"/>
      <c r="Q1119" s="15"/>
      <c r="R1119" s="15"/>
    </row>
    <row r="1120" spans="2:18" x14ac:dyDescent="0.25">
      <c r="B1120" s="97" t="s">
        <v>695</v>
      </c>
      <c r="C1120" s="112" t="s">
        <v>281</v>
      </c>
      <c r="D1120" s="119" t="s">
        <v>435</v>
      </c>
      <c r="E1120" s="39" t="s">
        <v>432</v>
      </c>
      <c r="F1120" s="25">
        <v>105.825</v>
      </c>
      <c r="G1120" s="25">
        <v>105.825</v>
      </c>
      <c r="H1120" s="25">
        <v>105.82499999999999</v>
      </c>
      <c r="I1120" s="14"/>
      <c r="J1120" s="28" t="str">
        <f>IF(E1120=$J$7," ",F1120)</f>
        <v xml:space="preserve"> </v>
      </c>
      <c r="K1120" s="30" t="s">
        <v>844</v>
      </c>
      <c r="L1120" s="36"/>
      <c r="M1120" s="27" t="s">
        <v>844</v>
      </c>
      <c r="N1120" s="30"/>
      <c r="O1120" s="30"/>
      <c r="Q1120" s="15"/>
      <c r="R1120" s="15"/>
    </row>
    <row r="1121" spans="2:18" x14ac:dyDescent="0.25">
      <c r="B1121" s="98"/>
      <c r="C1121" s="112"/>
      <c r="D1121" s="119"/>
      <c r="E1121" s="27" t="s">
        <v>992</v>
      </c>
      <c r="F1121" s="29">
        <v>102.92</v>
      </c>
      <c r="G1121" s="29">
        <v>102.92</v>
      </c>
      <c r="H1121" s="29">
        <v>102.92</v>
      </c>
      <c r="I1121" s="14"/>
      <c r="J1121" s="28">
        <f>IF(E1121=$J$7," ",F1121)</f>
        <v>102.92</v>
      </c>
      <c r="K1121" s="30">
        <v>102.92</v>
      </c>
      <c r="L1121" s="36"/>
      <c r="M1121" s="27" t="s">
        <v>990</v>
      </c>
      <c r="N1121" s="30">
        <v>105.31</v>
      </c>
      <c r="O1121" s="30">
        <f>N1121</f>
        <v>105.31</v>
      </c>
      <c r="Q1121" s="82" t="s">
        <v>1034</v>
      </c>
      <c r="R1121" s="81">
        <v>45595</v>
      </c>
    </row>
    <row r="1122" spans="2:18" x14ac:dyDescent="0.25">
      <c r="B1122" s="98"/>
      <c r="C1122" s="112"/>
      <c r="D1122" s="119"/>
      <c r="E1122" s="27" t="s">
        <v>993</v>
      </c>
      <c r="F1122" s="29">
        <v>108.73</v>
      </c>
      <c r="G1122" s="29">
        <v>108.73</v>
      </c>
      <c r="H1122" s="29">
        <v>108.73</v>
      </c>
      <c r="I1122" s="14"/>
      <c r="J1122" s="28">
        <f>IF(E1122=$J$7," ",F1122)</f>
        <v>108.73</v>
      </c>
      <c r="K1122" s="30">
        <v>108.73</v>
      </c>
      <c r="L1122" s="36"/>
      <c r="M1122" s="27" t="s">
        <v>991</v>
      </c>
      <c r="N1122" s="30">
        <v>108.97</v>
      </c>
      <c r="O1122" s="30">
        <f>N1122</f>
        <v>108.97</v>
      </c>
      <c r="Q1122" s="82"/>
      <c r="R1122" s="82"/>
    </row>
    <row r="1123" spans="2:18" x14ac:dyDescent="0.25">
      <c r="B1123" s="99">
        <v>112</v>
      </c>
      <c r="C1123" s="113" t="s">
        <v>283</v>
      </c>
      <c r="D1123" s="24"/>
      <c r="E1123" s="34" t="s">
        <v>432</v>
      </c>
      <c r="F1123" s="25">
        <v>20.215</v>
      </c>
      <c r="G1123" s="25">
        <v>0</v>
      </c>
      <c r="H1123" s="25">
        <v>20.214999999999996</v>
      </c>
      <c r="I1123" s="14"/>
      <c r="J1123" s="28" t="str">
        <f>IF(E1123=$J$7," ",F1123)</f>
        <v xml:space="preserve"> </v>
      </c>
      <c r="K1123" s="30"/>
      <c r="L1123" s="36"/>
      <c r="M1123" s="34" t="s">
        <v>844</v>
      </c>
      <c r="N1123" s="30"/>
      <c r="O1123" s="30"/>
      <c r="Q1123" s="15"/>
      <c r="R1123" s="15"/>
    </row>
    <row r="1124" spans="2:18" x14ac:dyDescent="0.25">
      <c r="B1124" s="99"/>
      <c r="C1124" s="113"/>
      <c r="D1124" s="24"/>
      <c r="E1124" s="34" t="s">
        <v>992</v>
      </c>
      <c r="F1124" s="25">
        <v>19.809999999999999</v>
      </c>
      <c r="G1124" s="25">
        <v>0</v>
      </c>
      <c r="H1124" s="25">
        <v>19.809999999999999</v>
      </c>
      <c r="I1124" s="14"/>
      <c r="J1124" s="28"/>
      <c r="K1124" s="30"/>
      <c r="L1124" s="36"/>
      <c r="M1124" s="34" t="s">
        <v>990</v>
      </c>
      <c r="N1124" s="30"/>
      <c r="O1124" s="30"/>
      <c r="Q1124" s="15"/>
      <c r="R1124" s="15"/>
    </row>
    <row r="1125" spans="2:18" x14ac:dyDescent="0.25">
      <c r="B1125" s="99"/>
      <c r="C1125" s="113"/>
      <c r="D1125" s="24"/>
      <c r="E1125" s="34" t="s">
        <v>993</v>
      </c>
      <c r="F1125" s="25">
        <v>20.62</v>
      </c>
      <c r="G1125" s="25">
        <v>0</v>
      </c>
      <c r="H1125" s="25">
        <v>20.62</v>
      </c>
      <c r="I1125" s="14"/>
      <c r="J1125" s="28"/>
      <c r="K1125" s="30"/>
      <c r="L1125" s="36"/>
      <c r="M1125" s="34" t="s">
        <v>991</v>
      </c>
      <c r="N1125" s="30"/>
      <c r="O1125" s="30"/>
      <c r="Q1125" s="15"/>
      <c r="R1125" s="15"/>
    </row>
    <row r="1126" spans="2:18" x14ac:dyDescent="0.25">
      <c r="B1126" s="97" t="s">
        <v>696</v>
      </c>
      <c r="C1126" s="112" t="s">
        <v>281</v>
      </c>
      <c r="D1126" s="119" t="s">
        <v>435</v>
      </c>
      <c r="E1126" s="39" t="s">
        <v>432</v>
      </c>
      <c r="F1126" s="25">
        <v>20.215</v>
      </c>
      <c r="G1126" s="25">
        <v>0</v>
      </c>
      <c r="H1126" s="25">
        <v>20.214999999999996</v>
      </c>
      <c r="I1126" s="14"/>
      <c r="J1126" s="28" t="str">
        <f>IF(E1126=$J$7," ",F1126)</f>
        <v xml:space="preserve"> </v>
      </c>
      <c r="K1126" s="30"/>
      <c r="L1126" s="36"/>
      <c r="M1126" s="27" t="s">
        <v>844</v>
      </c>
      <c r="N1126" s="30"/>
      <c r="O1126" s="30"/>
      <c r="Q1126" s="15"/>
      <c r="R1126" s="15"/>
    </row>
    <row r="1127" spans="2:18" x14ac:dyDescent="0.25">
      <c r="B1127" s="98"/>
      <c r="C1127" s="112"/>
      <c r="D1127" s="119"/>
      <c r="E1127" s="27" t="s">
        <v>992</v>
      </c>
      <c r="F1127" s="29">
        <v>19.809999999999999</v>
      </c>
      <c r="G1127" s="29">
        <v>0</v>
      </c>
      <c r="H1127" s="29">
        <v>19.809999999999999</v>
      </c>
      <c r="I1127" s="14"/>
      <c r="J1127" s="28">
        <f>IF(E1127=$J$7," ",F1127)</f>
        <v>19.809999999999999</v>
      </c>
      <c r="K1127" s="30">
        <f>J1127*1.2</f>
        <v>23.771999999999998</v>
      </c>
      <c r="L1127" s="36"/>
      <c r="M1127" s="27" t="s">
        <v>990</v>
      </c>
      <c r="N1127" s="30">
        <f t="shared" ref="N1127" si="289">J1128</f>
        <v>20.62</v>
      </c>
      <c r="O1127" s="30">
        <f>N1127*1.22</f>
        <v>25.156400000000001</v>
      </c>
      <c r="Q1127" s="82" t="s">
        <v>1028</v>
      </c>
      <c r="R1127" s="81">
        <v>46001</v>
      </c>
    </row>
    <row r="1128" spans="2:18" x14ac:dyDescent="0.25">
      <c r="B1128" s="98"/>
      <c r="C1128" s="112"/>
      <c r="D1128" s="119"/>
      <c r="E1128" s="27" t="s">
        <v>993</v>
      </c>
      <c r="F1128" s="29">
        <v>20.62</v>
      </c>
      <c r="G1128" s="29">
        <v>0</v>
      </c>
      <c r="H1128" s="29">
        <v>20.62</v>
      </c>
      <c r="I1128" s="14"/>
      <c r="J1128" s="28">
        <f>IF(E1128=$J$7," ",F1128)</f>
        <v>20.62</v>
      </c>
      <c r="K1128" s="30">
        <f>J1128*1.2</f>
        <v>24.744</v>
      </c>
      <c r="L1128" s="36"/>
      <c r="M1128" s="27" t="s">
        <v>991</v>
      </c>
      <c r="N1128" s="30">
        <v>27.31</v>
      </c>
      <c r="O1128" s="30">
        <f>N1128*1.22</f>
        <v>33.318199999999997</v>
      </c>
      <c r="Q1128" s="82"/>
      <c r="R1128" s="82"/>
    </row>
    <row r="1129" spans="2:18" x14ac:dyDescent="0.25">
      <c r="B1129" s="99">
        <v>113</v>
      </c>
      <c r="C1129" s="113" t="s">
        <v>284</v>
      </c>
      <c r="D1129" s="24"/>
      <c r="E1129" s="34" t="s">
        <v>432</v>
      </c>
      <c r="F1129" s="25">
        <v>114.54963398153969</v>
      </c>
      <c r="G1129" s="25">
        <v>107.24802504263376</v>
      </c>
      <c r="H1129" s="25">
        <v>71.390232472978425</v>
      </c>
      <c r="I1129" s="14"/>
      <c r="J1129" s="28" t="str">
        <f>IF(E1129=$J$7," ",F1129)</f>
        <v xml:space="preserve"> </v>
      </c>
      <c r="K1129" s="30"/>
      <c r="L1129" s="36"/>
      <c r="M1129" s="34" t="s">
        <v>844</v>
      </c>
      <c r="N1129" s="30"/>
      <c r="O1129" s="30"/>
      <c r="Q1129" s="15"/>
      <c r="R1129" s="15"/>
    </row>
    <row r="1130" spans="2:18" x14ac:dyDescent="0.25">
      <c r="B1130" s="99"/>
      <c r="C1130" s="113"/>
      <c r="D1130" s="24"/>
      <c r="E1130" s="34" t="s">
        <v>992</v>
      </c>
      <c r="F1130" s="25">
        <v>113.33186893016784</v>
      </c>
      <c r="G1130" s="25">
        <v>105.82927525195312</v>
      </c>
      <c r="H1130" s="25">
        <v>71.141496708755398</v>
      </c>
      <c r="I1130" s="14"/>
      <c r="J1130" s="28"/>
      <c r="K1130" s="30"/>
      <c r="L1130" s="36"/>
      <c r="M1130" s="34" t="s">
        <v>990</v>
      </c>
      <c r="N1130" s="30"/>
      <c r="O1130" s="30"/>
      <c r="Q1130" s="15"/>
      <c r="R1130" s="15"/>
    </row>
    <row r="1131" spans="2:18" x14ac:dyDescent="0.25">
      <c r="B1131" s="99"/>
      <c r="C1131" s="113"/>
      <c r="D1131" s="24"/>
      <c r="E1131" s="34" t="s">
        <v>993</v>
      </c>
      <c r="F1131" s="25">
        <v>115.76739903291151</v>
      </c>
      <c r="G1131" s="25">
        <v>108.66677483331435</v>
      </c>
      <c r="H1131" s="25">
        <v>71.638968237201453</v>
      </c>
      <c r="I1131" s="14"/>
      <c r="J1131" s="28"/>
      <c r="K1131" s="30"/>
      <c r="L1131" s="36"/>
      <c r="M1131" s="34" t="s">
        <v>991</v>
      </c>
      <c r="N1131" s="30"/>
      <c r="O1131" s="30"/>
      <c r="Q1131" s="15"/>
      <c r="R1131" s="15"/>
    </row>
    <row r="1132" spans="2:18" x14ac:dyDescent="0.25">
      <c r="B1132" s="97" t="s">
        <v>697</v>
      </c>
      <c r="C1132" s="112" t="s">
        <v>285</v>
      </c>
      <c r="D1132" s="119" t="s">
        <v>435</v>
      </c>
      <c r="E1132" s="39" t="s">
        <v>432</v>
      </c>
      <c r="F1132" s="25">
        <v>126.74999999999999</v>
      </c>
      <c r="G1132" s="25">
        <v>126.74999999999999</v>
      </c>
      <c r="H1132" s="25">
        <v>126.75</v>
      </c>
      <c r="I1132" s="14"/>
      <c r="J1132" s="28" t="str">
        <f t="shared" ref="J1132:J1144" si="290">IF(E1132=$J$7," ",F1132)</f>
        <v xml:space="preserve"> </v>
      </c>
      <c r="K1132" s="30"/>
      <c r="L1132" s="36"/>
      <c r="M1132" s="27" t="s">
        <v>844</v>
      </c>
      <c r="N1132" s="30"/>
      <c r="O1132" s="30"/>
      <c r="Q1132" s="15"/>
      <c r="R1132" s="15"/>
    </row>
    <row r="1133" spans="2:18" x14ac:dyDescent="0.25">
      <c r="B1133" s="98"/>
      <c r="C1133" s="112"/>
      <c r="D1133" s="119"/>
      <c r="E1133" s="27" t="s">
        <v>992</v>
      </c>
      <c r="F1133" s="29">
        <v>119.71</v>
      </c>
      <c r="G1133" s="29">
        <v>119.71</v>
      </c>
      <c r="H1133" s="29">
        <v>119.71</v>
      </c>
      <c r="I1133" s="14"/>
      <c r="J1133" s="28">
        <f t="shared" si="290"/>
        <v>119.71</v>
      </c>
      <c r="K1133" s="30">
        <v>119.71</v>
      </c>
      <c r="L1133" s="36"/>
      <c r="M1133" s="27" t="s">
        <v>1037</v>
      </c>
      <c r="N1133" s="30">
        <f t="shared" ref="N1133" si="291">J1134</f>
        <v>133.79</v>
      </c>
      <c r="O1133" s="30">
        <f>N1133</f>
        <v>133.79</v>
      </c>
      <c r="Q1133" s="90" t="s">
        <v>1199</v>
      </c>
      <c r="R1133" s="86">
        <v>45588</v>
      </c>
    </row>
    <row r="1134" spans="2:18" x14ac:dyDescent="0.25">
      <c r="B1134" s="98"/>
      <c r="C1134" s="112"/>
      <c r="D1134" s="119"/>
      <c r="E1134" s="27" t="s">
        <v>993</v>
      </c>
      <c r="F1134" s="29">
        <v>133.79</v>
      </c>
      <c r="G1134" s="29">
        <v>133.79</v>
      </c>
      <c r="H1134" s="29">
        <v>133.79</v>
      </c>
      <c r="I1134" s="14"/>
      <c r="J1134" s="28">
        <f t="shared" si="290"/>
        <v>133.79</v>
      </c>
      <c r="K1134" s="30">
        <v>133.79</v>
      </c>
      <c r="L1134" s="36"/>
      <c r="M1134" s="27" t="s">
        <v>1038</v>
      </c>
      <c r="N1134" s="30">
        <v>163.44</v>
      </c>
      <c r="O1134" s="30">
        <f>N1134</f>
        <v>163.44</v>
      </c>
      <c r="Q1134" s="91"/>
      <c r="R1134" s="87"/>
    </row>
    <row r="1135" spans="2:18" x14ac:dyDescent="0.25">
      <c r="B1135" s="97" t="s">
        <v>698</v>
      </c>
      <c r="C1135" s="112" t="s">
        <v>286</v>
      </c>
      <c r="D1135" s="119" t="s">
        <v>435</v>
      </c>
      <c r="E1135" s="39" t="s">
        <v>432</v>
      </c>
      <c r="F1135" s="25">
        <v>180.55</v>
      </c>
      <c r="G1135" s="25">
        <v>180.55</v>
      </c>
      <c r="H1135" s="25">
        <v>180.55</v>
      </c>
      <c r="I1135" s="14"/>
      <c r="J1135" s="28" t="str">
        <f t="shared" si="290"/>
        <v xml:space="preserve"> </v>
      </c>
      <c r="K1135" s="30" t="s">
        <v>844</v>
      </c>
      <c r="L1135" s="36"/>
      <c r="M1135" s="27" t="s">
        <v>844</v>
      </c>
      <c r="N1135" s="30"/>
      <c r="O1135" s="30"/>
      <c r="Q1135" s="15"/>
      <c r="R1135" s="15"/>
    </row>
    <row r="1136" spans="2:18" x14ac:dyDescent="0.25">
      <c r="B1136" s="98"/>
      <c r="C1136" s="112"/>
      <c r="D1136" s="119"/>
      <c r="E1136" s="27" t="s">
        <v>992</v>
      </c>
      <c r="F1136" s="29">
        <v>180.55</v>
      </c>
      <c r="G1136" s="29">
        <v>180.55</v>
      </c>
      <c r="H1136" s="29">
        <v>180.55</v>
      </c>
      <c r="I1136" s="14"/>
      <c r="J1136" s="28">
        <f t="shared" si="290"/>
        <v>180.55</v>
      </c>
      <c r="K1136" s="30">
        <v>180.55</v>
      </c>
      <c r="L1136" s="36"/>
      <c r="M1136" s="27" t="s">
        <v>990</v>
      </c>
      <c r="N1136" s="30">
        <f t="shared" ref="N1136" si="292">J1137</f>
        <v>180.55</v>
      </c>
      <c r="O1136" s="30">
        <v>189.58</v>
      </c>
      <c r="Q1136" s="86" t="s">
        <v>1200</v>
      </c>
      <c r="R1136" s="86">
        <v>46001</v>
      </c>
    </row>
    <row r="1137" spans="2:18" x14ac:dyDescent="0.25">
      <c r="B1137" s="98"/>
      <c r="C1137" s="112"/>
      <c r="D1137" s="119"/>
      <c r="E1137" s="27" t="s">
        <v>993</v>
      </c>
      <c r="F1137" s="29">
        <v>180.55</v>
      </c>
      <c r="G1137" s="29">
        <v>180.55</v>
      </c>
      <c r="H1137" s="29">
        <v>180.55</v>
      </c>
      <c r="I1137" s="14"/>
      <c r="J1137" s="28">
        <f t="shared" si="290"/>
        <v>180.55</v>
      </c>
      <c r="K1137" s="30">
        <v>180.55</v>
      </c>
      <c r="L1137" s="36"/>
      <c r="M1137" s="27" t="s">
        <v>991</v>
      </c>
      <c r="N1137" s="30">
        <v>196.23</v>
      </c>
      <c r="O1137" s="30">
        <v>206.04</v>
      </c>
      <c r="Q1137" s="87"/>
      <c r="R1137" s="87"/>
    </row>
    <row r="1138" spans="2:18" x14ac:dyDescent="0.25">
      <c r="B1138" s="97" t="s">
        <v>699</v>
      </c>
      <c r="C1138" s="112" t="s">
        <v>287</v>
      </c>
      <c r="D1138" s="119" t="s">
        <v>435</v>
      </c>
      <c r="E1138" s="39" t="s">
        <v>432</v>
      </c>
      <c r="F1138" s="25">
        <v>163.55000000000001</v>
      </c>
      <c r="G1138" s="25">
        <v>163.55000000000001</v>
      </c>
      <c r="H1138" s="25">
        <v>163.55000000000001</v>
      </c>
      <c r="I1138" s="14"/>
      <c r="J1138" s="28" t="str">
        <f t="shared" si="290"/>
        <v xml:space="preserve"> </v>
      </c>
      <c r="K1138" s="30" t="s">
        <v>844</v>
      </c>
      <c r="L1138" s="36"/>
      <c r="M1138" s="27" t="s">
        <v>844</v>
      </c>
      <c r="N1138" s="30"/>
      <c r="O1138" s="30"/>
      <c r="Q1138" s="15"/>
      <c r="R1138" s="15"/>
    </row>
    <row r="1139" spans="2:18" x14ac:dyDescent="0.25">
      <c r="B1139" s="98"/>
      <c r="C1139" s="112"/>
      <c r="D1139" s="119"/>
      <c r="E1139" s="27" t="s">
        <v>992</v>
      </c>
      <c r="F1139" s="29">
        <v>163.55000000000001</v>
      </c>
      <c r="G1139" s="29">
        <v>163.55000000000001</v>
      </c>
      <c r="H1139" s="29">
        <v>163.55000000000001</v>
      </c>
      <c r="I1139" s="14"/>
      <c r="J1139" s="28">
        <f t="shared" si="290"/>
        <v>163.55000000000001</v>
      </c>
      <c r="K1139" s="30">
        <v>163.55000000000001</v>
      </c>
      <c r="L1139" s="36"/>
      <c r="M1139" s="27" t="s">
        <v>1037</v>
      </c>
      <c r="N1139" s="30">
        <f t="shared" ref="N1139" si="293">J1140</f>
        <v>163.55000000000001</v>
      </c>
      <c r="O1139" s="30">
        <f t="shared" ref="O1139" si="294">K1140</f>
        <v>163.55000000000001</v>
      </c>
      <c r="Q1139" s="86" t="s">
        <v>1201</v>
      </c>
      <c r="R1139" s="86">
        <v>45531</v>
      </c>
    </row>
    <row r="1140" spans="2:18" x14ac:dyDescent="0.25">
      <c r="B1140" s="98"/>
      <c r="C1140" s="112"/>
      <c r="D1140" s="119"/>
      <c r="E1140" s="27" t="s">
        <v>993</v>
      </c>
      <c r="F1140" s="29">
        <v>163.55000000000001</v>
      </c>
      <c r="G1140" s="29">
        <v>163.55000000000001</v>
      </c>
      <c r="H1140" s="29">
        <v>163.55000000000001</v>
      </c>
      <c r="I1140" s="14"/>
      <c r="J1140" s="28">
        <f t="shared" si="290"/>
        <v>163.55000000000001</v>
      </c>
      <c r="K1140" s="30">
        <v>163.55000000000001</v>
      </c>
      <c r="L1140" s="36"/>
      <c r="M1140" s="27" t="s">
        <v>1038</v>
      </c>
      <c r="N1140" s="30">
        <v>171.03</v>
      </c>
      <c r="O1140" s="30">
        <f>N1140</f>
        <v>171.03</v>
      </c>
      <c r="Q1140" s="87"/>
      <c r="R1140" s="87"/>
    </row>
    <row r="1141" spans="2:18" x14ac:dyDescent="0.25">
      <c r="B1141" s="97" t="s">
        <v>700</v>
      </c>
      <c r="C1141" s="112" t="s">
        <v>288</v>
      </c>
      <c r="D1141" s="119" t="s">
        <v>435</v>
      </c>
      <c r="E1141" s="39" t="s">
        <v>432</v>
      </c>
      <c r="F1141" s="25">
        <v>70.35499999999999</v>
      </c>
      <c r="G1141" s="25">
        <v>70.355000000000004</v>
      </c>
      <c r="H1141" s="25">
        <v>70.35499999999999</v>
      </c>
      <c r="I1141" s="14"/>
      <c r="J1141" s="28" t="str">
        <f t="shared" si="290"/>
        <v xml:space="preserve"> </v>
      </c>
      <c r="K1141" s="30" t="s">
        <v>844</v>
      </c>
      <c r="L1141" s="36"/>
      <c r="M1141" s="27" t="s">
        <v>844</v>
      </c>
      <c r="N1141" s="30"/>
      <c r="O1141" s="30"/>
      <c r="Q1141" s="15"/>
      <c r="R1141" s="15"/>
    </row>
    <row r="1142" spans="2:18" x14ac:dyDescent="0.25">
      <c r="B1142" s="98"/>
      <c r="C1142" s="112"/>
      <c r="D1142" s="119"/>
      <c r="E1142" s="27" t="s">
        <v>992</v>
      </c>
      <c r="F1142" s="29">
        <v>70.11</v>
      </c>
      <c r="G1142" s="29">
        <v>70.11</v>
      </c>
      <c r="H1142" s="29">
        <v>70.11</v>
      </c>
      <c r="I1142" s="14"/>
      <c r="J1142" s="28">
        <f t="shared" si="290"/>
        <v>70.11</v>
      </c>
      <c r="K1142" s="30">
        <v>70.11</v>
      </c>
      <c r="L1142" s="36"/>
      <c r="M1142" s="27" t="s">
        <v>1037</v>
      </c>
      <c r="N1142" s="30">
        <f t="shared" ref="N1142" si="295">J1143</f>
        <v>70.599999999999994</v>
      </c>
      <c r="O1142" s="30">
        <f t="shared" ref="O1142" si="296">K1143</f>
        <v>70.599999999999994</v>
      </c>
      <c r="Q1142" s="86" t="s">
        <v>1202</v>
      </c>
      <c r="R1142" s="86">
        <v>45623</v>
      </c>
    </row>
    <row r="1143" spans="2:18" x14ac:dyDescent="0.25">
      <c r="B1143" s="98"/>
      <c r="C1143" s="112"/>
      <c r="D1143" s="119"/>
      <c r="E1143" s="27" t="s">
        <v>993</v>
      </c>
      <c r="F1143" s="29">
        <v>70.599999999999994</v>
      </c>
      <c r="G1143" s="29">
        <v>70.599999999999994</v>
      </c>
      <c r="H1143" s="29">
        <v>70.599999999999994</v>
      </c>
      <c r="I1143" s="14"/>
      <c r="J1143" s="28">
        <f t="shared" si="290"/>
        <v>70.599999999999994</v>
      </c>
      <c r="K1143" s="30">
        <v>70.599999999999994</v>
      </c>
      <c r="L1143" s="36"/>
      <c r="M1143" s="27" t="s">
        <v>1038</v>
      </c>
      <c r="N1143" s="30">
        <v>80.209999999999994</v>
      </c>
      <c r="O1143" s="30">
        <f>N1143</f>
        <v>80.209999999999994</v>
      </c>
      <c r="Q1143" s="87"/>
      <c r="R1143" s="87"/>
    </row>
    <row r="1144" spans="2:18" x14ac:dyDescent="0.25">
      <c r="B1144" s="99">
        <v>114</v>
      </c>
      <c r="C1144" s="113" t="s">
        <v>289</v>
      </c>
      <c r="D1144" s="24"/>
      <c r="E1144" s="34" t="s">
        <v>432</v>
      </c>
      <c r="F1144" s="25">
        <v>37.83</v>
      </c>
      <c r="G1144" s="25">
        <v>37.83</v>
      </c>
      <c r="H1144" s="25">
        <v>0</v>
      </c>
      <c r="I1144" s="14"/>
      <c r="J1144" s="28" t="str">
        <f t="shared" si="290"/>
        <v xml:space="preserve"> </v>
      </c>
      <c r="K1144" s="30" t="s">
        <v>844</v>
      </c>
      <c r="L1144" s="36"/>
      <c r="M1144" s="34" t="s">
        <v>844</v>
      </c>
      <c r="N1144" s="30"/>
      <c r="O1144" s="30"/>
      <c r="Q1144" s="15"/>
      <c r="R1144" s="15"/>
    </row>
    <row r="1145" spans="2:18" x14ac:dyDescent="0.25">
      <c r="B1145" s="99"/>
      <c r="C1145" s="113"/>
      <c r="D1145" s="24"/>
      <c r="E1145" s="34" t="s">
        <v>992</v>
      </c>
      <c r="F1145" s="25">
        <v>37.83</v>
      </c>
      <c r="G1145" s="25">
        <v>37.83</v>
      </c>
      <c r="H1145" s="25">
        <v>0</v>
      </c>
      <c r="I1145" s="14"/>
      <c r="J1145" s="28"/>
      <c r="K1145" s="30"/>
      <c r="L1145" s="36"/>
      <c r="M1145" s="34" t="s">
        <v>990</v>
      </c>
      <c r="N1145" s="30"/>
      <c r="O1145" s="30"/>
      <c r="Q1145" s="15"/>
      <c r="R1145" s="15"/>
    </row>
    <row r="1146" spans="2:18" x14ac:dyDescent="0.25">
      <c r="B1146" s="99"/>
      <c r="C1146" s="113"/>
      <c r="D1146" s="24"/>
      <c r="E1146" s="34" t="s">
        <v>993</v>
      </c>
      <c r="F1146" s="25">
        <v>37.83</v>
      </c>
      <c r="G1146" s="25">
        <v>37.83</v>
      </c>
      <c r="H1146" s="25">
        <v>0</v>
      </c>
      <c r="I1146" s="14"/>
      <c r="J1146" s="28"/>
      <c r="K1146" s="30"/>
      <c r="L1146" s="36"/>
      <c r="M1146" s="34" t="s">
        <v>991</v>
      </c>
      <c r="N1146" s="30"/>
      <c r="O1146" s="30"/>
      <c r="Q1146" s="15"/>
      <c r="R1146" s="15"/>
    </row>
    <row r="1147" spans="2:18" x14ac:dyDescent="0.25">
      <c r="B1147" s="97" t="s">
        <v>701</v>
      </c>
      <c r="C1147" s="112" t="s">
        <v>290</v>
      </c>
      <c r="D1147" s="119" t="s">
        <v>435</v>
      </c>
      <c r="E1147" s="39" t="s">
        <v>432</v>
      </c>
      <c r="F1147" s="25">
        <v>37.83</v>
      </c>
      <c r="G1147" s="25">
        <v>37.83</v>
      </c>
      <c r="H1147" s="25">
        <v>0</v>
      </c>
      <c r="I1147" s="14"/>
      <c r="J1147" s="28" t="str">
        <f>IF(E1147=$J$7," ",F1147)</f>
        <v xml:space="preserve"> </v>
      </c>
      <c r="K1147" s="30" t="s">
        <v>844</v>
      </c>
      <c r="L1147" s="36"/>
      <c r="M1147" s="27" t="s">
        <v>844</v>
      </c>
      <c r="N1147" s="30"/>
      <c r="O1147" s="30"/>
      <c r="Q1147" s="15"/>
      <c r="R1147" s="15"/>
    </row>
    <row r="1148" spans="2:18" x14ac:dyDescent="0.25">
      <c r="B1148" s="98"/>
      <c r="C1148" s="112"/>
      <c r="D1148" s="119"/>
      <c r="E1148" s="27" t="s">
        <v>992</v>
      </c>
      <c r="F1148" s="29">
        <v>37.83</v>
      </c>
      <c r="G1148" s="29">
        <v>37.83</v>
      </c>
      <c r="H1148" s="29">
        <v>0</v>
      </c>
      <c r="I1148" s="14"/>
      <c r="J1148" s="28">
        <f>IF(E1148=$J$7," ",F1148)</f>
        <v>37.83</v>
      </c>
      <c r="K1148" s="30">
        <v>37.83</v>
      </c>
      <c r="L1148" s="36"/>
      <c r="M1148" s="27" t="s">
        <v>1037</v>
      </c>
      <c r="N1148" s="30">
        <f t="shared" ref="N1148" si="297">J1149</f>
        <v>37.83</v>
      </c>
      <c r="O1148" s="30">
        <f t="shared" ref="O1148" si="298">K1149</f>
        <v>37.83</v>
      </c>
      <c r="Q1148" s="86" t="s">
        <v>1203</v>
      </c>
      <c r="R1148" s="86">
        <v>45553</v>
      </c>
    </row>
    <row r="1149" spans="2:18" x14ac:dyDescent="0.25">
      <c r="B1149" s="98"/>
      <c r="C1149" s="112"/>
      <c r="D1149" s="119"/>
      <c r="E1149" s="27" t="s">
        <v>993</v>
      </c>
      <c r="F1149" s="29">
        <v>37.83</v>
      </c>
      <c r="G1149" s="29">
        <v>37.83</v>
      </c>
      <c r="H1149" s="29">
        <v>0</v>
      </c>
      <c r="I1149" s="14"/>
      <c r="J1149" s="28">
        <f>IF(E1149=$J$7," ",F1149)</f>
        <v>37.83</v>
      </c>
      <c r="K1149" s="30">
        <v>37.83</v>
      </c>
      <c r="L1149" s="36"/>
      <c r="M1149" s="27" t="s">
        <v>1038</v>
      </c>
      <c r="N1149" s="30">
        <v>51.28</v>
      </c>
      <c r="O1149" s="30">
        <f>N1149</f>
        <v>51.28</v>
      </c>
      <c r="Q1149" s="87"/>
      <c r="R1149" s="87"/>
    </row>
    <row r="1150" spans="2:18" x14ac:dyDescent="0.25">
      <c r="B1150" s="99">
        <v>115</v>
      </c>
      <c r="C1150" s="113" t="s">
        <v>291</v>
      </c>
      <c r="D1150" s="24"/>
      <c r="E1150" s="34" t="s">
        <v>432</v>
      </c>
      <c r="F1150" s="25">
        <v>68.195000000000007</v>
      </c>
      <c r="G1150" s="25">
        <v>68.194999999999993</v>
      </c>
      <c r="H1150" s="25">
        <v>68.195000000000007</v>
      </c>
      <c r="I1150" s="14"/>
      <c r="J1150" s="28" t="str">
        <f>IF(E1150=$J$7," ",F1150)</f>
        <v xml:space="preserve"> </v>
      </c>
      <c r="K1150" s="30" t="s">
        <v>844</v>
      </c>
      <c r="L1150" s="36"/>
      <c r="M1150" s="34" t="s">
        <v>844</v>
      </c>
      <c r="N1150" s="30"/>
      <c r="O1150" s="30"/>
      <c r="Q1150" s="15"/>
      <c r="R1150" s="15"/>
    </row>
    <row r="1151" spans="2:18" x14ac:dyDescent="0.25">
      <c r="B1151" s="99"/>
      <c r="C1151" s="113"/>
      <c r="D1151" s="24"/>
      <c r="E1151" s="34" t="s">
        <v>992</v>
      </c>
      <c r="F1151" s="25">
        <v>63.660000000000004</v>
      </c>
      <c r="G1151" s="25">
        <v>63.66</v>
      </c>
      <c r="H1151" s="25">
        <v>63.659999999999989</v>
      </c>
      <c r="I1151" s="14"/>
      <c r="J1151" s="28"/>
      <c r="K1151" s="30"/>
      <c r="L1151" s="36"/>
      <c r="M1151" s="34" t="s">
        <v>990</v>
      </c>
      <c r="N1151" s="30"/>
      <c r="O1151" s="30"/>
      <c r="Q1151" s="15"/>
      <c r="R1151" s="15"/>
    </row>
    <row r="1152" spans="2:18" x14ac:dyDescent="0.25">
      <c r="B1152" s="99"/>
      <c r="C1152" s="113"/>
      <c r="D1152" s="24"/>
      <c r="E1152" s="34" t="s">
        <v>993</v>
      </c>
      <c r="F1152" s="25">
        <v>72.73</v>
      </c>
      <c r="G1152" s="25">
        <v>72.73</v>
      </c>
      <c r="H1152" s="25">
        <v>72.73</v>
      </c>
      <c r="I1152" s="14"/>
      <c r="J1152" s="28"/>
      <c r="K1152" s="30"/>
      <c r="L1152" s="36"/>
      <c r="M1152" s="34" t="s">
        <v>991</v>
      </c>
      <c r="N1152" s="30"/>
      <c r="O1152" s="30"/>
      <c r="Q1152" s="15"/>
      <c r="R1152" s="15"/>
    </row>
    <row r="1153" spans="2:18" x14ac:dyDescent="0.25">
      <c r="B1153" s="97" t="s">
        <v>702</v>
      </c>
      <c r="C1153" s="112" t="s">
        <v>292</v>
      </c>
      <c r="D1153" s="119" t="s">
        <v>435</v>
      </c>
      <c r="E1153" s="39" t="s">
        <v>432</v>
      </c>
      <c r="F1153" s="25">
        <v>68.195000000000007</v>
      </c>
      <c r="G1153" s="25">
        <v>68.194999999999993</v>
      </c>
      <c r="H1153" s="25">
        <v>68.195000000000007</v>
      </c>
      <c r="I1153" s="14"/>
      <c r="J1153" s="28" t="str">
        <f>IF(E1153=$J$7," ",F1153)</f>
        <v xml:space="preserve"> </v>
      </c>
      <c r="K1153" s="30" t="s">
        <v>844</v>
      </c>
      <c r="L1153" s="36"/>
      <c r="M1153" s="27" t="s">
        <v>844</v>
      </c>
      <c r="N1153" s="30"/>
      <c r="O1153" s="30"/>
      <c r="Q1153" s="15"/>
      <c r="R1153" s="15"/>
    </row>
    <row r="1154" spans="2:18" x14ac:dyDescent="0.25">
      <c r="B1154" s="98"/>
      <c r="C1154" s="112"/>
      <c r="D1154" s="119"/>
      <c r="E1154" s="27" t="s">
        <v>992</v>
      </c>
      <c r="F1154" s="29">
        <v>63.66</v>
      </c>
      <c r="G1154" s="29">
        <v>63.66</v>
      </c>
      <c r="H1154" s="29">
        <v>63.66</v>
      </c>
      <c r="I1154" s="14"/>
      <c r="J1154" s="28">
        <f>IF(E1154=$J$7," ",F1154)</f>
        <v>63.66</v>
      </c>
      <c r="K1154" s="30">
        <v>63.66</v>
      </c>
      <c r="L1154" s="36"/>
      <c r="M1154" s="27" t="s">
        <v>990</v>
      </c>
      <c r="N1154" s="30">
        <f t="shared" ref="N1154" si="299">J1155</f>
        <v>72.73</v>
      </c>
      <c r="O1154" s="30">
        <f t="shared" ref="O1154" si="300">K1155</f>
        <v>72.73</v>
      </c>
      <c r="Q1154" s="86" t="s">
        <v>1090</v>
      </c>
      <c r="R1154" s="86">
        <v>46008</v>
      </c>
    </row>
    <row r="1155" spans="2:18" x14ac:dyDescent="0.25">
      <c r="B1155" s="98"/>
      <c r="C1155" s="112"/>
      <c r="D1155" s="119"/>
      <c r="E1155" s="27" t="s">
        <v>993</v>
      </c>
      <c r="F1155" s="29">
        <v>72.73</v>
      </c>
      <c r="G1155" s="29">
        <v>72.73</v>
      </c>
      <c r="H1155" s="29">
        <v>72.73</v>
      </c>
      <c r="I1155" s="14"/>
      <c r="J1155" s="28">
        <f>IF(E1155=$J$7," ",F1155)</f>
        <v>72.73</v>
      </c>
      <c r="K1155" s="30">
        <v>72.73</v>
      </c>
      <c r="L1155" s="36"/>
      <c r="M1155" s="27" t="s">
        <v>991</v>
      </c>
      <c r="N1155" s="30">
        <v>83.63</v>
      </c>
      <c r="O1155" s="30">
        <f>N1155</f>
        <v>83.63</v>
      </c>
      <c r="Q1155" s="87"/>
      <c r="R1155" s="87"/>
    </row>
    <row r="1156" spans="2:18" x14ac:dyDescent="0.25">
      <c r="B1156" s="99">
        <v>116</v>
      </c>
      <c r="C1156" s="113" t="s">
        <v>293</v>
      </c>
      <c r="D1156" s="24"/>
      <c r="E1156" s="34" t="s">
        <v>432</v>
      </c>
      <c r="F1156" s="25">
        <v>40.790000000000006</v>
      </c>
      <c r="G1156" s="25">
        <v>40.787500000000001</v>
      </c>
      <c r="H1156" s="25">
        <v>40.787500000000001</v>
      </c>
      <c r="I1156" s="14"/>
      <c r="J1156" s="28" t="str">
        <f>IF(E1156=$J$7," ",F1156)</f>
        <v xml:space="preserve"> </v>
      </c>
      <c r="K1156" s="30" t="s">
        <v>844</v>
      </c>
      <c r="L1156" s="36"/>
      <c r="M1156" s="34" t="s">
        <v>844</v>
      </c>
      <c r="N1156" s="30"/>
      <c r="O1156" s="30"/>
      <c r="Q1156" s="15"/>
      <c r="R1156" s="15"/>
    </row>
    <row r="1157" spans="2:18" x14ac:dyDescent="0.25">
      <c r="B1157" s="99"/>
      <c r="C1157" s="113"/>
      <c r="D1157" s="24"/>
      <c r="E1157" s="34" t="s">
        <v>992</v>
      </c>
      <c r="F1157" s="25">
        <v>39.000000000000007</v>
      </c>
      <c r="G1157" s="25">
        <v>39</v>
      </c>
      <c r="H1157" s="25">
        <v>39</v>
      </c>
      <c r="I1157" s="14"/>
      <c r="J1157" s="28"/>
      <c r="K1157" s="30"/>
      <c r="L1157" s="36"/>
      <c r="M1157" s="34" t="s">
        <v>990</v>
      </c>
      <c r="N1157" s="30"/>
      <c r="O1157" s="30"/>
      <c r="Q1157" s="15"/>
      <c r="R1157" s="15"/>
    </row>
    <row r="1158" spans="2:18" x14ac:dyDescent="0.25">
      <c r="B1158" s="99"/>
      <c r="C1158" s="113"/>
      <c r="D1158" s="24"/>
      <c r="E1158" s="34" t="s">
        <v>993</v>
      </c>
      <c r="F1158" s="25">
        <v>42.58</v>
      </c>
      <c r="G1158" s="25">
        <v>42.575000000000003</v>
      </c>
      <c r="H1158" s="25">
        <v>42.575000000000003</v>
      </c>
      <c r="I1158" s="14"/>
      <c r="J1158" s="28"/>
      <c r="K1158" s="30"/>
      <c r="L1158" s="36"/>
      <c r="M1158" s="34" t="s">
        <v>991</v>
      </c>
      <c r="N1158" s="30"/>
      <c r="O1158" s="30"/>
      <c r="Q1158" s="15"/>
      <c r="R1158" s="15"/>
    </row>
    <row r="1159" spans="2:18" x14ac:dyDescent="0.25">
      <c r="B1159" s="97" t="s">
        <v>703</v>
      </c>
      <c r="C1159" s="112" t="s">
        <v>294</v>
      </c>
      <c r="D1159" s="119" t="s">
        <v>435</v>
      </c>
      <c r="E1159" s="39" t="s">
        <v>432</v>
      </c>
      <c r="F1159" s="25">
        <v>40.790000000000006</v>
      </c>
      <c r="G1159" s="25">
        <v>40.787500000000001</v>
      </c>
      <c r="H1159" s="25">
        <v>40.787500000000001</v>
      </c>
      <c r="I1159" s="14"/>
      <c r="J1159" s="28" t="str">
        <f>IF(E1159=$J$7," ",F1159)</f>
        <v xml:space="preserve"> </v>
      </c>
      <c r="K1159" s="30" t="s">
        <v>844</v>
      </c>
      <c r="L1159" s="36"/>
      <c r="M1159" s="27" t="s">
        <v>844</v>
      </c>
      <c r="N1159" s="30"/>
      <c r="O1159" s="30"/>
      <c r="Q1159" s="15"/>
      <c r="R1159" s="15"/>
    </row>
    <row r="1160" spans="2:18" x14ac:dyDescent="0.25">
      <c r="B1160" s="98"/>
      <c r="C1160" s="112"/>
      <c r="D1160" s="119"/>
      <c r="E1160" s="27" t="s">
        <v>992</v>
      </c>
      <c r="F1160" s="29">
        <v>39.000000000000007</v>
      </c>
      <c r="G1160" s="29">
        <v>39</v>
      </c>
      <c r="H1160" s="29">
        <v>39</v>
      </c>
      <c r="I1160" s="14"/>
      <c r="J1160" s="28">
        <f>IF(E1160=$J$7," ",F1160)</f>
        <v>39.000000000000007</v>
      </c>
      <c r="K1160" s="30">
        <f>J1160*1.2</f>
        <v>46.800000000000004</v>
      </c>
      <c r="L1160" s="36"/>
      <c r="M1160" s="27" t="s">
        <v>1037</v>
      </c>
      <c r="N1160" s="30">
        <f t="shared" ref="N1160" si="301">J1161</f>
        <v>42.57</v>
      </c>
      <c r="O1160" s="30">
        <f t="shared" ref="O1160" si="302">K1161</f>
        <v>51.09</v>
      </c>
      <c r="Q1160" s="86" t="s">
        <v>1204</v>
      </c>
      <c r="R1160" s="86">
        <v>45553</v>
      </c>
    </row>
    <row r="1161" spans="2:18" x14ac:dyDescent="0.25">
      <c r="B1161" s="98"/>
      <c r="C1161" s="112"/>
      <c r="D1161" s="119"/>
      <c r="E1161" s="27" t="s">
        <v>993</v>
      </c>
      <c r="F1161" s="29">
        <v>42.58</v>
      </c>
      <c r="G1161" s="29">
        <v>42.575000000000003</v>
      </c>
      <c r="H1161" s="29">
        <v>42.575000000000003</v>
      </c>
      <c r="I1161" s="14"/>
      <c r="J1161" s="28">
        <v>42.57</v>
      </c>
      <c r="K1161" s="30">
        <v>51.09</v>
      </c>
      <c r="L1161" s="36"/>
      <c r="M1161" s="27" t="s">
        <v>1038</v>
      </c>
      <c r="N1161" s="30">
        <v>41.24</v>
      </c>
      <c r="O1161" s="30">
        <v>49.49</v>
      </c>
      <c r="Q1161" s="87"/>
      <c r="R1161" s="87"/>
    </row>
    <row r="1162" spans="2:18" x14ac:dyDescent="0.25">
      <c r="B1162" s="99">
        <v>117</v>
      </c>
      <c r="C1162" s="113" t="s">
        <v>295</v>
      </c>
      <c r="D1162" s="24"/>
      <c r="E1162" s="34" t="s">
        <v>432</v>
      </c>
      <c r="F1162" s="25">
        <v>58.200724384334805</v>
      </c>
      <c r="G1162" s="25">
        <v>56.495537140091834</v>
      </c>
      <c r="H1162" s="25">
        <v>42.731331466155524</v>
      </c>
      <c r="I1162" s="14"/>
      <c r="J1162" s="28" t="str">
        <f>IF(E1162=$J$7," ",F1162)</f>
        <v xml:space="preserve"> </v>
      </c>
      <c r="K1162" s="30"/>
      <c r="L1162" s="36"/>
      <c r="M1162" s="34" t="s">
        <v>844</v>
      </c>
      <c r="N1162" s="30"/>
      <c r="O1162" s="30"/>
      <c r="Q1162" s="15"/>
      <c r="R1162" s="15"/>
    </row>
    <row r="1163" spans="2:18" x14ac:dyDescent="0.25">
      <c r="B1163" s="99"/>
      <c r="C1163" s="113"/>
      <c r="D1163" s="24"/>
      <c r="E1163" s="34" t="s">
        <v>992</v>
      </c>
      <c r="F1163" s="25">
        <v>59.45457367869998</v>
      </c>
      <c r="G1163" s="25">
        <v>55.832190415607393</v>
      </c>
      <c r="H1163" s="25">
        <v>41.94440007027012</v>
      </c>
      <c r="I1163" s="14"/>
      <c r="J1163" s="28"/>
      <c r="K1163" s="30"/>
      <c r="L1163" s="36"/>
      <c r="M1163" s="34" t="s">
        <v>990</v>
      </c>
      <c r="N1163" s="30"/>
      <c r="O1163" s="30"/>
      <c r="Q1163" s="15"/>
      <c r="R1163" s="15"/>
    </row>
    <row r="1164" spans="2:18" x14ac:dyDescent="0.25">
      <c r="B1164" s="99"/>
      <c r="C1164" s="113"/>
      <c r="D1164" s="24"/>
      <c r="E1164" s="34" t="s">
        <v>993</v>
      </c>
      <c r="F1164" s="25">
        <v>55.612067669173136</v>
      </c>
      <c r="G1164" s="25">
        <v>57.376760563378866</v>
      </c>
      <c r="H1164" s="25">
        <v>43.645510204083095</v>
      </c>
      <c r="I1164" s="14"/>
      <c r="J1164" s="28"/>
      <c r="K1164" s="30"/>
      <c r="L1164" s="36"/>
      <c r="M1164" s="34" t="s">
        <v>991</v>
      </c>
      <c r="N1164" s="30"/>
      <c r="O1164" s="30"/>
      <c r="Q1164" s="15"/>
      <c r="R1164" s="15"/>
    </row>
    <row r="1165" spans="2:18" x14ac:dyDescent="0.25">
      <c r="B1165" s="97" t="s">
        <v>704</v>
      </c>
      <c r="C1165" s="112" t="s">
        <v>296</v>
      </c>
      <c r="D1165" s="119" t="s">
        <v>435</v>
      </c>
      <c r="E1165" s="39" t="s">
        <v>432</v>
      </c>
      <c r="F1165" s="25">
        <v>89.875000000000014</v>
      </c>
      <c r="G1165" s="25">
        <v>89.875</v>
      </c>
      <c r="H1165" s="25">
        <v>89.875</v>
      </c>
      <c r="I1165" s="14"/>
      <c r="J1165" s="28" t="str">
        <f t="shared" ref="J1165:J1175" si="303">IF(E1165=$J$7," ",F1165)</f>
        <v xml:space="preserve"> </v>
      </c>
      <c r="K1165" s="30"/>
      <c r="L1165" s="36"/>
      <c r="M1165" s="27" t="s">
        <v>844</v>
      </c>
      <c r="N1165" s="30"/>
      <c r="O1165" s="30"/>
      <c r="Q1165" s="15"/>
      <c r="R1165" s="15"/>
    </row>
    <row r="1166" spans="2:18" x14ac:dyDescent="0.25">
      <c r="B1166" s="98"/>
      <c r="C1166" s="112"/>
      <c r="D1166" s="119"/>
      <c r="E1166" s="27" t="s">
        <v>992</v>
      </c>
      <c r="F1166" s="29">
        <v>82.78</v>
      </c>
      <c r="G1166" s="29">
        <v>82.78</v>
      </c>
      <c r="H1166" s="29">
        <v>82.78</v>
      </c>
      <c r="I1166" s="14"/>
      <c r="J1166" s="28">
        <f t="shared" si="303"/>
        <v>82.78</v>
      </c>
      <c r="K1166" s="30">
        <v>82.78</v>
      </c>
      <c r="L1166" s="36"/>
      <c r="M1166" s="27" t="s">
        <v>990</v>
      </c>
      <c r="N1166" s="30">
        <v>180</v>
      </c>
      <c r="O1166" s="30">
        <f>N1166</f>
        <v>180</v>
      </c>
      <c r="Q1166" s="86" t="s">
        <v>1197</v>
      </c>
      <c r="R1166" s="86">
        <v>44881</v>
      </c>
    </row>
    <row r="1167" spans="2:18" x14ac:dyDescent="0.25">
      <c r="B1167" s="98"/>
      <c r="C1167" s="112"/>
      <c r="D1167" s="119"/>
      <c r="E1167" s="27" t="s">
        <v>993</v>
      </c>
      <c r="F1167" s="29">
        <v>96.97</v>
      </c>
      <c r="G1167" s="29">
        <v>96.97</v>
      </c>
      <c r="H1167" s="29">
        <v>96.97</v>
      </c>
      <c r="I1167" s="14"/>
      <c r="J1167" s="28">
        <f t="shared" si="303"/>
        <v>96.97</v>
      </c>
      <c r="K1167" s="30">
        <v>96.97</v>
      </c>
      <c r="L1167" s="36"/>
      <c r="M1167" s="27" t="s">
        <v>991</v>
      </c>
      <c r="N1167" s="30">
        <v>309.95</v>
      </c>
      <c r="O1167" s="30">
        <f>N1167</f>
        <v>309.95</v>
      </c>
      <c r="Q1167" s="87"/>
      <c r="R1167" s="87"/>
    </row>
    <row r="1168" spans="2:18" x14ac:dyDescent="0.25">
      <c r="B1168" s="97" t="s">
        <v>705</v>
      </c>
      <c r="C1168" s="112" t="s">
        <v>297</v>
      </c>
      <c r="D1168" s="119" t="s">
        <v>435</v>
      </c>
      <c r="E1168" s="39" t="s">
        <v>432</v>
      </c>
      <c r="F1168" s="25">
        <v>40.324999999999996</v>
      </c>
      <c r="G1168" s="25">
        <v>40.325000000000003</v>
      </c>
      <c r="H1168" s="25">
        <v>40.325000000000003</v>
      </c>
      <c r="I1168" s="14"/>
      <c r="J1168" s="28" t="str">
        <f t="shared" si="303"/>
        <v xml:space="preserve"> </v>
      </c>
      <c r="K1168" s="30" t="s">
        <v>844</v>
      </c>
      <c r="L1168" s="36"/>
      <c r="M1168" s="27" t="s">
        <v>844</v>
      </c>
      <c r="N1168" s="30"/>
      <c r="O1168" s="30"/>
      <c r="Q1168" s="15"/>
      <c r="R1168" s="15"/>
    </row>
    <row r="1169" spans="2:18" x14ac:dyDescent="0.25">
      <c r="B1169" s="98"/>
      <c r="C1169" s="112"/>
      <c r="D1169" s="119"/>
      <c r="E1169" s="27" t="s">
        <v>992</v>
      </c>
      <c r="F1169" s="29">
        <v>37.74</v>
      </c>
      <c r="G1169" s="29">
        <v>37.74</v>
      </c>
      <c r="H1169" s="29">
        <v>37.74</v>
      </c>
      <c r="I1169" s="14"/>
      <c r="J1169" s="28">
        <f t="shared" si="303"/>
        <v>37.74</v>
      </c>
      <c r="K1169" s="30">
        <v>37.74</v>
      </c>
      <c r="L1169" s="36"/>
      <c r="M1169" s="27" t="s">
        <v>990</v>
      </c>
      <c r="N1169" s="30">
        <f t="shared" ref="N1169" si="304">J1170</f>
        <v>42.91</v>
      </c>
      <c r="O1169" s="30">
        <v>45.06</v>
      </c>
      <c r="Q1169" s="86" t="s">
        <v>1198</v>
      </c>
      <c r="R1169" s="86">
        <v>46366</v>
      </c>
    </row>
    <row r="1170" spans="2:18" x14ac:dyDescent="0.25">
      <c r="B1170" s="98"/>
      <c r="C1170" s="112"/>
      <c r="D1170" s="119"/>
      <c r="E1170" s="27" t="s">
        <v>993</v>
      </c>
      <c r="F1170" s="29">
        <v>42.91</v>
      </c>
      <c r="G1170" s="29">
        <v>42.91</v>
      </c>
      <c r="H1170" s="29">
        <v>42.91</v>
      </c>
      <c r="I1170" s="14"/>
      <c r="J1170" s="28">
        <f t="shared" si="303"/>
        <v>42.91</v>
      </c>
      <c r="K1170" s="30">
        <v>42.91</v>
      </c>
      <c r="L1170" s="36"/>
      <c r="M1170" s="27" t="s">
        <v>991</v>
      </c>
      <c r="N1170" s="30">
        <v>47.72</v>
      </c>
      <c r="O1170" s="30">
        <v>50.1</v>
      </c>
      <c r="Q1170" s="87"/>
      <c r="R1170" s="87"/>
    </row>
    <row r="1171" spans="2:18" hidden="1" x14ac:dyDescent="0.25">
      <c r="B1171" s="97" t="s">
        <v>706</v>
      </c>
      <c r="C1171" s="112" t="s">
        <v>298</v>
      </c>
      <c r="D1171" s="119" t="s">
        <v>435</v>
      </c>
      <c r="E1171" s="39" t="s">
        <v>432</v>
      </c>
      <c r="F1171" s="25">
        <v>90.55</v>
      </c>
      <c r="G1171" s="25">
        <v>90.55</v>
      </c>
      <c r="H1171" s="25">
        <v>90.549999999999983</v>
      </c>
      <c r="I1171" s="14"/>
      <c r="J1171" s="28" t="str">
        <f t="shared" si="303"/>
        <v xml:space="preserve"> </v>
      </c>
      <c r="K1171" s="30" t="s">
        <v>844</v>
      </c>
      <c r="L1171" s="36"/>
      <c r="M1171" s="27" t="s">
        <v>844</v>
      </c>
      <c r="N1171" s="30"/>
      <c r="O1171" s="30"/>
      <c r="Q1171" s="15"/>
      <c r="R1171" s="15"/>
    </row>
    <row r="1172" spans="2:18" hidden="1" x14ac:dyDescent="0.25">
      <c r="B1172" s="98"/>
      <c r="C1172" s="112"/>
      <c r="D1172" s="119"/>
      <c r="E1172" s="27" t="s">
        <v>992</v>
      </c>
      <c r="F1172" s="29">
        <v>90.55</v>
      </c>
      <c r="G1172" s="29">
        <v>90.55</v>
      </c>
      <c r="H1172" s="29">
        <v>90.55</v>
      </c>
      <c r="I1172" s="14"/>
      <c r="J1172" s="28">
        <f t="shared" si="303"/>
        <v>90.55</v>
      </c>
      <c r="K1172" s="30">
        <v>90.55</v>
      </c>
      <c r="L1172" s="36"/>
      <c r="M1172" s="27" t="s">
        <v>990</v>
      </c>
      <c r="N1172" s="30" t="s">
        <v>997</v>
      </c>
      <c r="O1172" s="30" t="s">
        <v>997</v>
      </c>
      <c r="Q1172" s="15"/>
      <c r="R1172" s="65"/>
    </row>
    <row r="1173" spans="2:18" hidden="1" x14ac:dyDescent="0.25">
      <c r="B1173" s="98"/>
      <c r="C1173" s="112"/>
      <c r="D1173" s="119"/>
      <c r="E1173" s="27" t="s">
        <v>993</v>
      </c>
      <c r="F1173" s="29">
        <v>0</v>
      </c>
      <c r="G1173" s="29">
        <v>0</v>
      </c>
      <c r="H1173" s="29">
        <v>0</v>
      </c>
      <c r="I1173" s="14"/>
      <c r="J1173" s="30" t="s">
        <v>997</v>
      </c>
      <c r="K1173" s="30" t="s">
        <v>997</v>
      </c>
      <c r="L1173" s="36"/>
      <c r="M1173" s="27" t="s">
        <v>991</v>
      </c>
      <c r="N1173" s="30" t="s">
        <v>997</v>
      </c>
      <c r="O1173" s="30" t="s">
        <v>997</v>
      </c>
      <c r="Q1173" s="15"/>
      <c r="R1173" s="15"/>
    </row>
    <row r="1174" spans="2:18" hidden="1" x14ac:dyDescent="0.25">
      <c r="B1174" s="97" t="s">
        <v>707</v>
      </c>
      <c r="C1174" s="112" t="s">
        <v>299</v>
      </c>
      <c r="D1174" s="119" t="s">
        <v>435</v>
      </c>
      <c r="E1174" s="39" t="s">
        <v>432</v>
      </c>
      <c r="F1174" s="25">
        <v>74.459999999999994</v>
      </c>
      <c r="G1174" s="25">
        <v>74.459999999999994</v>
      </c>
      <c r="H1174" s="25">
        <v>74.459999999999994</v>
      </c>
      <c r="I1174" s="14"/>
      <c r="J1174" s="28" t="str">
        <f t="shared" si="303"/>
        <v xml:space="preserve"> </v>
      </c>
      <c r="K1174" s="30" t="s">
        <v>844</v>
      </c>
      <c r="L1174" s="36"/>
      <c r="M1174" s="27" t="s">
        <v>844</v>
      </c>
      <c r="N1174" s="30"/>
      <c r="O1174" s="30"/>
      <c r="Q1174" s="15"/>
      <c r="R1174" s="15"/>
    </row>
    <row r="1175" spans="2:18" hidden="1" x14ac:dyDescent="0.25">
      <c r="B1175" s="98"/>
      <c r="C1175" s="112"/>
      <c r="D1175" s="119"/>
      <c r="E1175" s="27" t="s">
        <v>992</v>
      </c>
      <c r="F1175" s="29">
        <v>74.459999999999994</v>
      </c>
      <c r="G1175" s="29">
        <v>74.459999999999994</v>
      </c>
      <c r="H1175" s="29">
        <v>74.459999999999994</v>
      </c>
      <c r="I1175" s="14"/>
      <c r="J1175" s="28">
        <f t="shared" si="303"/>
        <v>74.459999999999994</v>
      </c>
      <c r="K1175" s="30">
        <v>74.459999999999994</v>
      </c>
      <c r="L1175" s="36"/>
      <c r="M1175" s="27" t="s">
        <v>990</v>
      </c>
      <c r="N1175" s="30" t="s">
        <v>997</v>
      </c>
      <c r="O1175" s="30" t="s">
        <v>997</v>
      </c>
      <c r="Q1175" s="15"/>
      <c r="R1175" s="65"/>
    </row>
    <row r="1176" spans="2:18" hidden="1" x14ac:dyDescent="0.25">
      <c r="B1176" s="98"/>
      <c r="C1176" s="112"/>
      <c r="D1176" s="119"/>
      <c r="E1176" s="27" t="s">
        <v>993</v>
      </c>
      <c r="F1176" s="29">
        <v>0</v>
      </c>
      <c r="G1176" s="29">
        <v>0</v>
      </c>
      <c r="H1176" s="29">
        <v>0</v>
      </c>
      <c r="I1176" s="14"/>
      <c r="J1176" s="28" t="s">
        <v>840</v>
      </c>
      <c r="K1176" s="30" t="s">
        <v>840</v>
      </c>
      <c r="L1176" s="36"/>
      <c r="M1176" s="27" t="s">
        <v>991</v>
      </c>
      <c r="N1176" s="30" t="s">
        <v>997</v>
      </c>
      <c r="O1176" s="30" t="s">
        <v>997</v>
      </c>
      <c r="Q1176" s="15"/>
      <c r="R1176" s="15"/>
    </row>
    <row r="1177" spans="2:18" hidden="1" x14ac:dyDescent="0.25">
      <c r="B1177" s="97" t="s">
        <v>708</v>
      </c>
      <c r="C1177" s="112" t="s">
        <v>300</v>
      </c>
      <c r="D1177" s="119" t="s">
        <v>435</v>
      </c>
      <c r="E1177" s="39" t="s">
        <v>432</v>
      </c>
      <c r="F1177" s="25">
        <v>52.42</v>
      </c>
      <c r="G1177" s="25">
        <v>52.42</v>
      </c>
      <c r="H1177" s="25">
        <v>52.42</v>
      </c>
      <c r="I1177" s="14"/>
      <c r="J1177" s="28" t="str">
        <f>IF(E1177=$J$7," ",F1177)</f>
        <v xml:space="preserve"> </v>
      </c>
      <c r="K1177" s="30" t="s">
        <v>844</v>
      </c>
      <c r="L1177" s="36"/>
      <c r="M1177" s="27" t="s">
        <v>844</v>
      </c>
      <c r="N1177" s="30"/>
      <c r="O1177" s="30"/>
      <c r="Q1177" s="15"/>
      <c r="R1177" s="15"/>
    </row>
    <row r="1178" spans="2:18" hidden="1" x14ac:dyDescent="0.25">
      <c r="B1178" s="98"/>
      <c r="C1178" s="112"/>
      <c r="D1178" s="119"/>
      <c r="E1178" s="27" t="s">
        <v>992</v>
      </c>
      <c r="F1178" s="29">
        <v>52.42</v>
      </c>
      <c r="G1178" s="29">
        <v>52.42</v>
      </c>
      <c r="H1178" s="29">
        <v>52.42</v>
      </c>
      <c r="I1178" s="14"/>
      <c r="J1178" s="28">
        <f>IF(E1178=$J$7," ",F1178)</f>
        <v>52.42</v>
      </c>
      <c r="K1178" s="30">
        <v>52.42</v>
      </c>
      <c r="L1178" s="36"/>
      <c r="M1178" s="27" t="s">
        <v>990</v>
      </c>
      <c r="N1178" s="30" t="s">
        <v>997</v>
      </c>
      <c r="O1178" s="30" t="s">
        <v>997</v>
      </c>
      <c r="Q1178" s="15"/>
      <c r="R1178" s="65"/>
    </row>
    <row r="1179" spans="2:18" hidden="1" x14ac:dyDescent="0.25">
      <c r="B1179" s="98"/>
      <c r="C1179" s="112"/>
      <c r="D1179" s="119"/>
      <c r="E1179" s="27" t="s">
        <v>993</v>
      </c>
      <c r="F1179" s="29">
        <v>0</v>
      </c>
      <c r="G1179" s="29">
        <v>0</v>
      </c>
      <c r="H1179" s="29">
        <v>0</v>
      </c>
      <c r="I1179" s="14"/>
      <c r="J1179" s="28" t="s">
        <v>840</v>
      </c>
      <c r="K1179" s="30" t="s">
        <v>840</v>
      </c>
      <c r="L1179" s="36"/>
      <c r="M1179" s="27" t="s">
        <v>991</v>
      </c>
      <c r="N1179" s="30" t="s">
        <v>997</v>
      </c>
      <c r="O1179" s="30" t="s">
        <v>997</v>
      </c>
      <c r="Q1179" s="15"/>
      <c r="R1179" s="15"/>
    </row>
    <row r="1180" spans="2:18" x14ac:dyDescent="0.25">
      <c r="B1180" s="99">
        <v>118</v>
      </c>
      <c r="C1180" s="113" t="s">
        <v>301</v>
      </c>
      <c r="D1180" s="24"/>
      <c r="E1180" s="34" t="s">
        <v>432</v>
      </c>
      <c r="F1180" s="25">
        <v>118.60999999999999</v>
      </c>
      <c r="G1180" s="25">
        <v>118.60999999999997</v>
      </c>
      <c r="H1180" s="25">
        <v>118.60999999999999</v>
      </c>
      <c r="I1180" s="14"/>
      <c r="J1180" s="28" t="str">
        <f>IF(E1180=$J$7," ",F1180)</f>
        <v xml:space="preserve"> </v>
      </c>
      <c r="K1180" s="30"/>
      <c r="L1180" s="36"/>
      <c r="M1180" s="34" t="s">
        <v>844</v>
      </c>
      <c r="N1180" s="30"/>
      <c r="O1180" s="30"/>
      <c r="Q1180" s="15"/>
      <c r="R1180" s="15"/>
    </row>
    <row r="1181" spans="2:18" x14ac:dyDescent="0.25">
      <c r="B1181" s="99"/>
      <c r="C1181" s="113"/>
      <c r="D1181" s="24"/>
      <c r="E1181" s="34" t="s">
        <v>992</v>
      </c>
      <c r="F1181" s="25">
        <v>0</v>
      </c>
      <c r="G1181" s="25">
        <v>0</v>
      </c>
      <c r="H1181" s="25">
        <v>0</v>
      </c>
      <c r="I1181" s="14"/>
      <c r="J1181" s="28"/>
      <c r="K1181" s="30"/>
      <c r="L1181" s="36"/>
      <c r="M1181" s="34" t="s">
        <v>990</v>
      </c>
      <c r="N1181" s="30"/>
      <c r="O1181" s="30"/>
      <c r="Q1181" s="15"/>
      <c r="R1181" s="15"/>
    </row>
    <row r="1182" spans="2:18" x14ac:dyDescent="0.25">
      <c r="B1182" s="99"/>
      <c r="C1182" s="113"/>
      <c r="D1182" s="24"/>
      <c r="E1182" s="34" t="s">
        <v>993</v>
      </c>
      <c r="F1182" s="25">
        <v>118.60999999999999</v>
      </c>
      <c r="G1182" s="25">
        <v>118.60999999999997</v>
      </c>
      <c r="H1182" s="25">
        <v>118.60999999999999</v>
      </c>
      <c r="I1182" s="14"/>
      <c r="J1182" s="28"/>
      <c r="K1182" s="30"/>
      <c r="L1182" s="36"/>
      <c r="M1182" s="34" t="s">
        <v>991</v>
      </c>
      <c r="N1182" s="30"/>
      <c r="O1182" s="30"/>
      <c r="Q1182" s="15"/>
      <c r="R1182" s="15"/>
    </row>
    <row r="1183" spans="2:18" x14ac:dyDescent="0.25">
      <c r="B1183" s="97" t="s">
        <v>709</v>
      </c>
      <c r="C1183" s="112" t="s">
        <v>298</v>
      </c>
      <c r="D1183" s="119" t="s">
        <v>435</v>
      </c>
      <c r="E1183" s="39" t="s">
        <v>432</v>
      </c>
      <c r="F1183" s="25">
        <v>118.61</v>
      </c>
      <c r="G1183" s="25">
        <v>118.60999999999999</v>
      </c>
      <c r="H1183" s="25">
        <v>118.61</v>
      </c>
      <c r="I1183" s="14"/>
      <c r="J1183" s="28" t="str">
        <f>IF(E1183=$J$7," ",F1183)</f>
        <v xml:space="preserve"> </v>
      </c>
      <c r="K1183" s="30"/>
      <c r="L1183" s="36"/>
      <c r="M1183" s="27" t="s">
        <v>844</v>
      </c>
      <c r="N1183" s="30"/>
      <c r="O1183" s="30"/>
      <c r="Q1183" s="15"/>
      <c r="R1183" s="15"/>
    </row>
    <row r="1184" spans="2:18" x14ac:dyDescent="0.25">
      <c r="B1184" s="98"/>
      <c r="C1184" s="112"/>
      <c r="D1184" s="119"/>
      <c r="E1184" s="27" t="s">
        <v>992</v>
      </c>
      <c r="F1184" s="29">
        <v>0</v>
      </c>
      <c r="G1184" s="29">
        <v>0</v>
      </c>
      <c r="H1184" s="29">
        <v>0</v>
      </c>
      <c r="I1184" s="14"/>
      <c r="J1184" s="28" t="s">
        <v>840</v>
      </c>
      <c r="K1184" s="30" t="s">
        <v>840</v>
      </c>
      <c r="L1184" s="36"/>
      <c r="M1184" s="27" t="s">
        <v>990</v>
      </c>
      <c r="N1184" s="30">
        <v>110.05</v>
      </c>
      <c r="O1184" s="30">
        <v>115.55</v>
      </c>
      <c r="Q1184" s="86" t="s">
        <v>1198</v>
      </c>
      <c r="R1184" s="86">
        <v>46366</v>
      </c>
    </row>
    <row r="1185" spans="2:18" x14ac:dyDescent="0.25">
      <c r="B1185" s="98"/>
      <c r="C1185" s="112"/>
      <c r="D1185" s="119"/>
      <c r="E1185" s="27" t="s">
        <v>993</v>
      </c>
      <c r="F1185" s="29">
        <v>118.61</v>
      </c>
      <c r="G1185" s="29">
        <v>118.61</v>
      </c>
      <c r="H1185" s="29">
        <v>118.61</v>
      </c>
      <c r="I1185" s="14"/>
      <c r="J1185" s="28">
        <f>IF(E1185=$J$7," ",F1185)</f>
        <v>118.61</v>
      </c>
      <c r="K1185" s="30">
        <v>118.61</v>
      </c>
      <c r="L1185" s="36"/>
      <c r="M1185" s="27" t="s">
        <v>991</v>
      </c>
      <c r="N1185" s="30">
        <v>110.05</v>
      </c>
      <c r="O1185" s="30">
        <v>115.55</v>
      </c>
      <c r="Q1185" s="87"/>
      <c r="R1185" s="87"/>
    </row>
    <row r="1186" spans="2:18" x14ac:dyDescent="0.25">
      <c r="B1186" s="97" t="s">
        <v>710</v>
      </c>
      <c r="C1186" s="112" t="s">
        <v>299</v>
      </c>
      <c r="D1186" s="119" t="s">
        <v>435</v>
      </c>
      <c r="E1186" s="39" t="s">
        <v>432</v>
      </c>
      <c r="F1186" s="25">
        <v>118.61</v>
      </c>
      <c r="G1186" s="25">
        <v>118.60999999999999</v>
      </c>
      <c r="H1186" s="25">
        <v>118.61</v>
      </c>
      <c r="I1186" s="14"/>
      <c r="J1186" s="28" t="str">
        <f>IF(E1186=$J$7," ",F1186)</f>
        <v xml:space="preserve"> </v>
      </c>
      <c r="K1186" s="30" t="s">
        <v>844</v>
      </c>
      <c r="L1186" s="36"/>
      <c r="M1186" s="27" t="s">
        <v>844</v>
      </c>
      <c r="N1186" s="30"/>
      <c r="O1186" s="30"/>
      <c r="Q1186" s="15"/>
      <c r="R1186" s="15"/>
    </row>
    <row r="1187" spans="2:18" x14ac:dyDescent="0.25">
      <c r="B1187" s="98"/>
      <c r="C1187" s="112"/>
      <c r="D1187" s="119"/>
      <c r="E1187" s="27" t="s">
        <v>992</v>
      </c>
      <c r="F1187" s="29">
        <v>0</v>
      </c>
      <c r="G1187" s="29">
        <v>0</v>
      </c>
      <c r="H1187" s="29">
        <v>0</v>
      </c>
      <c r="I1187" s="14"/>
      <c r="J1187" s="28" t="s">
        <v>840</v>
      </c>
      <c r="K1187" s="30" t="s">
        <v>840</v>
      </c>
      <c r="L1187" s="36"/>
      <c r="M1187" s="27" t="s">
        <v>990</v>
      </c>
      <c r="N1187" s="30">
        <v>110.05</v>
      </c>
      <c r="O1187" s="30">
        <v>115.55</v>
      </c>
      <c r="Q1187" s="86" t="s">
        <v>1198</v>
      </c>
      <c r="R1187" s="86">
        <v>46366</v>
      </c>
    </row>
    <row r="1188" spans="2:18" x14ac:dyDescent="0.25">
      <c r="B1188" s="98"/>
      <c r="C1188" s="112"/>
      <c r="D1188" s="119"/>
      <c r="E1188" s="27" t="s">
        <v>993</v>
      </c>
      <c r="F1188" s="29">
        <v>118.61</v>
      </c>
      <c r="G1188" s="29">
        <v>118.60999999999999</v>
      </c>
      <c r="H1188" s="29">
        <v>118.61</v>
      </c>
      <c r="I1188" s="14"/>
      <c r="J1188" s="28">
        <f>IF(E1188=$J$7," ",F1188)</f>
        <v>118.61</v>
      </c>
      <c r="K1188" s="30">
        <v>118.61</v>
      </c>
      <c r="L1188" s="36"/>
      <c r="M1188" s="27" t="s">
        <v>991</v>
      </c>
      <c r="N1188" s="30">
        <v>110.05</v>
      </c>
      <c r="O1188" s="30">
        <v>115.55</v>
      </c>
      <c r="Q1188" s="87"/>
      <c r="R1188" s="87"/>
    </row>
    <row r="1189" spans="2:18" x14ac:dyDescent="0.25">
      <c r="B1189" s="97" t="s">
        <v>711</v>
      </c>
      <c r="C1189" s="112" t="s">
        <v>300</v>
      </c>
      <c r="D1189" s="119" t="s">
        <v>435</v>
      </c>
      <c r="E1189" s="39" t="s">
        <v>432</v>
      </c>
      <c r="F1189" s="25">
        <v>118.61</v>
      </c>
      <c r="G1189" s="25">
        <v>118.61</v>
      </c>
      <c r="H1189" s="25">
        <v>118.60999999999999</v>
      </c>
      <c r="I1189" s="14"/>
      <c r="J1189" s="28" t="str">
        <f>IF(E1189=$J$7," ",F1189)</f>
        <v xml:space="preserve"> </v>
      </c>
      <c r="K1189" s="30" t="s">
        <v>844</v>
      </c>
      <c r="L1189" s="36"/>
      <c r="M1189" s="27" t="s">
        <v>844</v>
      </c>
      <c r="N1189" s="30"/>
      <c r="O1189" s="30"/>
      <c r="Q1189" s="15"/>
      <c r="R1189" s="15"/>
    </row>
    <row r="1190" spans="2:18" x14ac:dyDescent="0.25">
      <c r="B1190" s="98"/>
      <c r="C1190" s="112"/>
      <c r="D1190" s="119"/>
      <c r="E1190" s="27" t="s">
        <v>992</v>
      </c>
      <c r="F1190" s="29">
        <v>0</v>
      </c>
      <c r="G1190" s="29">
        <v>0</v>
      </c>
      <c r="H1190" s="29">
        <v>0</v>
      </c>
      <c r="I1190" s="14"/>
      <c r="J1190" s="28" t="s">
        <v>840</v>
      </c>
      <c r="K1190" s="30" t="s">
        <v>840</v>
      </c>
      <c r="L1190" s="36"/>
      <c r="M1190" s="27" t="s">
        <v>990</v>
      </c>
      <c r="N1190" s="30">
        <v>110.05</v>
      </c>
      <c r="O1190" s="30">
        <v>115.55</v>
      </c>
      <c r="Q1190" s="86" t="s">
        <v>1198</v>
      </c>
      <c r="R1190" s="86">
        <v>46366</v>
      </c>
    </row>
    <row r="1191" spans="2:18" x14ac:dyDescent="0.25">
      <c r="B1191" s="98"/>
      <c r="C1191" s="112"/>
      <c r="D1191" s="119"/>
      <c r="E1191" s="27" t="s">
        <v>993</v>
      </c>
      <c r="F1191" s="29">
        <v>118.61</v>
      </c>
      <c r="G1191" s="29">
        <v>118.61</v>
      </c>
      <c r="H1191" s="29">
        <v>118.61</v>
      </c>
      <c r="I1191" s="14"/>
      <c r="J1191" s="28">
        <f>IF(E1191=$J$7," ",F1191)</f>
        <v>118.61</v>
      </c>
      <c r="K1191" s="30">
        <v>118.61</v>
      </c>
      <c r="L1191" s="36"/>
      <c r="M1191" s="27" t="s">
        <v>991</v>
      </c>
      <c r="N1191" s="30">
        <v>110.05</v>
      </c>
      <c r="O1191" s="30">
        <v>115.55</v>
      </c>
      <c r="Q1191" s="87"/>
      <c r="R1191" s="87"/>
    </row>
    <row r="1192" spans="2:18" x14ac:dyDescent="0.25">
      <c r="B1192" s="99">
        <v>119</v>
      </c>
      <c r="C1192" s="113" t="s">
        <v>302</v>
      </c>
      <c r="D1192" s="24"/>
      <c r="E1192" s="34" t="s">
        <v>432</v>
      </c>
      <c r="F1192" s="25">
        <v>51.770766066891518</v>
      </c>
      <c r="G1192" s="25">
        <v>55.786167688053375</v>
      </c>
      <c r="H1192" s="25">
        <v>53.34345679399545</v>
      </c>
      <c r="I1192" s="14"/>
      <c r="J1192" s="28" t="str">
        <f>IF(E1192=$J$7," ",F1192)</f>
        <v xml:space="preserve"> </v>
      </c>
      <c r="K1192" s="30"/>
      <c r="L1192" s="36"/>
      <c r="M1192" s="34" t="s">
        <v>844</v>
      </c>
      <c r="N1192" s="30"/>
      <c r="O1192" s="30"/>
      <c r="Q1192" s="15"/>
      <c r="R1192" s="15"/>
    </row>
    <row r="1193" spans="2:18" x14ac:dyDescent="0.25">
      <c r="B1193" s="99"/>
      <c r="C1193" s="113"/>
      <c r="D1193" s="24"/>
      <c r="E1193" s="34" t="s">
        <v>992</v>
      </c>
      <c r="F1193" s="25">
        <v>50.99838023509767</v>
      </c>
      <c r="G1193" s="25">
        <v>55.524178276195499</v>
      </c>
      <c r="H1193" s="25">
        <v>52.616572740362699</v>
      </c>
      <c r="I1193" s="14"/>
      <c r="J1193" s="28"/>
      <c r="K1193" s="30"/>
      <c r="L1193" s="36"/>
      <c r="M1193" s="34" t="s">
        <v>990</v>
      </c>
      <c r="N1193" s="30"/>
      <c r="O1193" s="30"/>
      <c r="Q1193" s="15"/>
      <c r="R1193" s="15"/>
    </row>
    <row r="1194" spans="2:18" x14ac:dyDescent="0.25">
      <c r="B1194" s="99"/>
      <c r="C1194" s="113"/>
      <c r="D1194" s="24"/>
      <c r="E1194" s="34" t="s">
        <v>993</v>
      </c>
      <c r="F1194" s="25">
        <v>52.543151898685352</v>
      </c>
      <c r="G1194" s="25">
        <v>56.048157099911236</v>
      </c>
      <c r="H1194" s="25">
        <v>54.070340847628195</v>
      </c>
      <c r="I1194" s="14"/>
      <c r="J1194" s="28"/>
      <c r="K1194" s="30"/>
      <c r="L1194" s="36"/>
      <c r="M1194" s="34" t="s">
        <v>991</v>
      </c>
      <c r="N1194" s="30"/>
      <c r="O1194" s="30"/>
      <c r="Q1194" s="15"/>
      <c r="R1194" s="15"/>
    </row>
    <row r="1195" spans="2:18" x14ac:dyDescent="0.25">
      <c r="B1195" s="97" t="s">
        <v>712</v>
      </c>
      <c r="C1195" s="112" t="s">
        <v>303</v>
      </c>
      <c r="D1195" s="119" t="s">
        <v>435</v>
      </c>
      <c r="E1195" s="39" t="s">
        <v>432</v>
      </c>
      <c r="F1195" s="25">
        <v>31.869999999999997</v>
      </c>
      <c r="G1195" s="25">
        <v>31.87</v>
      </c>
      <c r="H1195" s="25">
        <v>31.869999999999997</v>
      </c>
      <c r="I1195" s="14"/>
      <c r="J1195" s="28" t="str">
        <f t="shared" ref="J1195:J1204" si="305">IF(E1195=$J$7," ",F1195)</f>
        <v xml:space="preserve"> </v>
      </c>
      <c r="K1195" s="30"/>
      <c r="L1195" s="36"/>
      <c r="M1195" s="27" t="s">
        <v>844</v>
      </c>
      <c r="N1195" s="30"/>
      <c r="O1195" s="30"/>
      <c r="Q1195" s="15"/>
      <c r="R1195" s="15"/>
    </row>
    <row r="1196" spans="2:18" x14ac:dyDescent="0.25">
      <c r="B1196" s="98"/>
      <c r="C1196" s="112"/>
      <c r="D1196" s="119"/>
      <c r="E1196" s="27" t="s">
        <v>992</v>
      </c>
      <c r="F1196" s="29">
        <v>31.38</v>
      </c>
      <c r="G1196" s="29">
        <v>31.38</v>
      </c>
      <c r="H1196" s="29">
        <v>31.38</v>
      </c>
      <c r="I1196" s="14"/>
      <c r="J1196" s="28">
        <f t="shared" si="305"/>
        <v>31.38</v>
      </c>
      <c r="K1196" s="30">
        <f>J1196*1.05</f>
        <v>32.948999999999998</v>
      </c>
      <c r="L1196" s="36"/>
      <c r="M1196" s="27" t="s">
        <v>990</v>
      </c>
      <c r="N1196" s="30">
        <v>32.36</v>
      </c>
      <c r="O1196" s="30">
        <f t="shared" ref="O1196" si="306">K1197</f>
        <v>33.978000000000002</v>
      </c>
      <c r="Q1196" s="86" t="s">
        <v>1208</v>
      </c>
      <c r="R1196" s="86">
        <v>45994</v>
      </c>
    </row>
    <row r="1197" spans="2:18" x14ac:dyDescent="0.25">
      <c r="B1197" s="98"/>
      <c r="C1197" s="112"/>
      <c r="D1197" s="119"/>
      <c r="E1197" s="27" t="s">
        <v>993</v>
      </c>
      <c r="F1197" s="29">
        <v>32.36</v>
      </c>
      <c r="G1197" s="29">
        <v>32.36</v>
      </c>
      <c r="H1197" s="29">
        <v>32.36</v>
      </c>
      <c r="I1197" s="14"/>
      <c r="J1197" s="28">
        <f t="shared" si="305"/>
        <v>32.36</v>
      </c>
      <c r="K1197" s="30">
        <f>J1197*1.05</f>
        <v>33.978000000000002</v>
      </c>
      <c r="L1197" s="36"/>
      <c r="M1197" s="27" t="s">
        <v>991</v>
      </c>
      <c r="N1197" s="30">
        <v>32.36</v>
      </c>
      <c r="O1197" s="30">
        <v>33.979999999999997</v>
      </c>
      <c r="Q1197" s="87"/>
      <c r="R1197" s="87"/>
    </row>
    <row r="1198" spans="2:18" x14ac:dyDescent="0.25">
      <c r="B1198" s="97" t="s">
        <v>713</v>
      </c>
      <c r="C1198" s="112" t="s">
        <v>304</v>
      </c>
      <c r="D1198" s="119" t="s">
        <v>435</v>
      </c>
      <c r="E1198" s="39" t="s">
        <v>432</v>
      </c>
      <c r="F1198" s="25">
        <v>62.35</v>
      </c>
      <c r="G1198" s="25">
        <v>62.345999999999997</v>
      </c>
      <c r="H1198" s="25">
        <v>62.346000000000004</v>
      </c>
      <c r="I1198" s="14"/>
      <c r="J1198" s="28" t="str">
        <f t="shared" si="305"/>
        <v xml:space="preserve"> </v>
      </c>
      <c r="K1198" s="30"/>
      <c r="L1198" s="36"/>
      <c r="M1198" s="27" t="s">
        <v>844</v>
      </c>
      <c r="N1198" s="30"/>
      <c r="O1198" s="30"/>
      <c r="Q1198" s="15"/>
      <c r="R1198" s="15"/>
    </row>
    <row r="1199" spans="2:18" x14ac:dyDescent="0.25">
      <c r="B1199" s="98"/>
      <c r="C1199" s="112"/>
      <c r="D1199" s="119"/>
      <c r="E1199" s="27" t="s">
        <v>992</v>
      </c>
      <c r="F1199" s="29">
        <v>59.22</v>
      </c>
      <c r="G1199" s="29">
        <v>59.219999999999992</v>
      </c>
      <c r="H1199" s="29">
        <v>59.22</v>
      </c>
      <c r="I1199" s="14"/>
      <c r="J1199" s="28">
        <f t="shared" si="305"/>
        <v>59.22</v>
      </c>
      <c r="K1199" s="30">
        <f t="shared" ref="K1199:K1200" si="307">J1199*1.05</f>
        <v>62.181000000000004</v>
      </c>
      <c r="L1199" s="36"/>
      <c r="M1199" s="27" t="s">
        <v>990</v>
      </c>
      <c r="N1199" s="30">
        <v>65.47</v>
      </c>
      <c r="O1199" s="30">
        <f t="shared" ref="O1199" si="308">K1200</f>
        <v>68.754000000000005</v>
      </c>
      <c r="Q1199" s="86" t="s">
        <v>1208</v>
      </c>
      <c r="R1199" s="86">
        <v>45994</v>
      </c>
    </row>
    <row r="1200" spans="2:18" x14ac:dyDescent="0.25">
      <c r="B1200" s="98"/>
      <c r="C1200" s="112"/>
      <c r="D1200" s="119"/>
      <c r="E1200" s="27" t="s">
        <v>993</v>
      </c>
      <c r="F1200" s="29">
        <v>65.48</v>
      </c>
      <c r="G1200" s="29">
        <v>65.471999999999994</v>
      </c>
      <c r="H1200" s="29">
        <v>65.471999999999994</v>
      </c>
      <c r="I1200" s="14"/>
      <c r="J1200" s="28">
        <f t="shared" si="305"/>
        <v>65.48</v>
      </c>
      <c r="K1200" s="30">
        <f t="shared" si="307"/>
        <v>68.754000000000005</v>
      </c>
      <c r="L1200" s="36"/>
      <c r="M1200" s="27" t="s">
        <v>991</v>
      </c>
      <c r="N1200" s="30">
        <v>67.58</v>
      </c>
      <c r="O1200" s="30">
        <v>70.959999999999994</v>
      </c>
      <c r="Q1200" s="87"/>
      <c r="R1200" s="87"/>
    </row>
    <row r="1201" spans="2:18" x14ac:dyDescent="0.25">
      <c r="B1201" s="97" t="s">
        <v>714</v>
      </c>
      <c r="C1201" s="112" t="s">
        <v>305</v>
      </c>
      <c r="D1201" s="119" t="s">
        <v>435</v>
      </c>
      <c r="E1201" s="39" t="s">
        <v>432</v>
      </c>
      <c r="F1201" s="25">
        <v>56.69</v>
      </c>
      <c r="G1201" s="25">
        <v>56.69</v>
      </c>
      <c r="H1201" s="25">
        <v>56.69</v>
      </c>
      <c r="I1201" s="14"/>
      <c r="J1201" s="28" t="str">
        <f t="shared" si="305"/>
        <v xml:space="preserve"> </v>
      </c>
      <c r="K1201" s="30"/>
      <c r="L1201" s="36"/>
      <c r="M1201" s="27" t="s">
        <v>844</v>
      </c>
      <c r="N1201" s="30"/>
      <c r="O1201" s="30"/>
      <c r="Q1201" s="15"/>
      <c r="R1201" s="15"/>
    </row>
    <row r="1202" spans="2:18" x14ac:dyDescent="0.25">
      <c r="B1202" s="98"/>
      <c r="C1202" s="112"/>
      <c r="D1202" s="119"/>
      <c r="E1202" s="27" t="s">
        <v>992</v>
      </c>
      <c r="F1202" s="29">
        <v>56.69</v>
      </c>
      <c r="G1202" s="29">
        <v>56.69</v>
      </c>
      <c r="H1202" s="29">
        <v>56.69</v>
      </c>
      <c r="I1202" s="14"/>
      <c r="J1202" s="28">
        <f t="shared" si="305"/>
        <v>56.69</v>
      </c>
      <c r="K1202" s="30">
        <f t="shared" ref="K1202:K1203" si="309">J1202*1.05</f>
        <v>59.524500000000003</v>
      </c>
      <c r="L1202" s="36"/>
      <c r="M1202" s="27" t="s">
        <v>990</v>
      </c>
      <c r="N1202" s="30">
        <f t="shared" ref="N1202" si="310">J1203</f>
        <v>56.69</v>
      </c>
      <c r="O1202" s="30">
        <f t="shared" ref="O1202" si="311">K1203</f>
        <v>59.524500000000003</v>
      </c>
      <c r="Q1202" s="86" t="s">
        <v>1208</v>
      </c>
      <c r="R1202" s="86">
        <v>45994</v>
      </c>
    </row>
    <row r="1203" spans="2:18" x14ac:dyDescent="0.25">
      <c r="B1203" s="98"/>
      <c r="C1203" s="112"/>
      <c r="D1203" s="119"/>
      <c r="E1203" s="27" t="s">
        <v>993</v>
      </c>
      <c r="F1203" s="29">
        <v>56.69</v>
      </c>
      <c r="G1203" s="29">
        <v>56.69</v>
      </c>
      <c r="H1203" s="29">
        <v>56.69</v>
      </c>
      <c r="I1203" s="14"/>
      <c r="J1203" s="28">
        <f t="shared" si="305"/>
        <v>56.69</v>
      </c>
      <c r="K1203" s="30">
        <f t="shared" si="309"/>
        <v>59.524500000000003</v>
      </c>
      <c r="L1203" s="36"/>
      <c r="M1203" s="27" t="s">
        <v>991</v>
      </c>
      <c r="N1203" s="30">
        <v>61.27</v>
      </c>
      <c r="O1203" s="30">
        <v>64.33</v>
      </c>
      <c r="Q1203" s="87"/>
      <c r="R1203" s="87"/>
    </row>
    <row r="1204" spans="2:18" x14ac:dyDescent="0.25">
      <c r="B1204" s="99">
        <v>120</v>
      </c>
      <c r="C1204" s="113" t="s">
        <v>306</v>
      </c>
      <c r="D1204" s="24"/>
      <c r="E1204" s="34" t="s">
        <v>432</v>
      </c>
      <c r="F1204" s="25">
        <v>55.809999999999995</v>
      </c>
      <c r="G1204" s="25">
        <v>55.81</v>
      </c>
      <c r="H1204" s="25">
        <v>55.809999999999995</v>
      </c>
      <c r="I1204" s="14"/>
      <c r="J1204" s="28" t="str">
        <f t="shared" si="305"/>
        <v xml:space="preserve"> </v>
      </c>
      <c r="K1204" s="30"/>
      <c r="L1204" s="36"/>
      <c r="M1204" s="34" t="s">
        <v>844</v>
      </c>
      <c r="N1204" s="30"/>
      <c r="O1204" s="30"/>
      <c r="Q1204" s="15"/>
      <c r="R1204" s="15"/>
    </row>
    <row r="1205" spans="2:18" x14ac:dyDescent="0.25">
      <c r="B1205" s="99"/>
      <c r="C1205" s="113"/>
      <c r="D1205" s="24"/>
      <c r="E1205" s="34" t="s">
        <v>992</v>
      </c>
      <c r="F1205" s="25">
        <v>52.679999999999993</v>
      </c>
      <c r="G1205" s="25">
        <v>52.680000000000007</v>
      </c>
      <c r="H1205" s="25">
        <v>52.679999999999986</v>
      </c>
      <c r="I1205" s="14"/>
      <c r="J1205" s="28"/>
      <c r="K1205" s="30"/>
      <c r="L1205" s="36"/>
      <c r="M1205" s="34" t="s">
        <v>990</v>
      </c>
      <c r="N1205" s="30"/>
      <c r="O1205" s="30"/>
      <c r="Q1205" s="15"/>
      <c r="R1205" s="15"/>
    </row>
    <row r="1206" spans="2:18" x14ac:dyDescent="0.25">
      <c r="B1206" s="99"/>
      <c r="C1206" s="113"/>
      <c r="D1206" s="24"/>
      <c r="E1206" s="34" t="s">
        <v>993</v>
      </c>
      <c r="F1206" s="25">
        <v>58.94</v>
      </c>
      <c r="G1206" s="25">
        <v>58.940000000000005</v>
      </c>
      <c r="H1206" s="25">
        <v>58.94</v>
      </c>
      <c r="I1206" s="14"/>
      <c r="J1206" s="28"/>
      <c r="K1206" s="30"/>
      <c r="L1206" s="36"/>
      <c r="M1206" s="34" t="s">
        <v>991</v>
      </c>
      <c r="N1206" s="30"/>
      <c r="O1206" s="30"/>
      <c r="Q1206" s="15"/>
      <c r="R1206" s="15"/>
    </row>
    <row r="1207" spans="2:18" x14ac:dyDescent="0.25">
      <c r="B1207" s="97" t="s">
        <v>715</v>
      </c>
      <c r="C1207" s="112" t="s">
        <v>307</v>
      </c>
      <c r="D1207" s="119" t="s">
        <v>435</v>
      </c>
      <c r="E1207" s="39" t="s">
        <v>432</v>
      </c>
      <c r="F1207" s="25">
        <v>55.809999999999995</v>
      </c>
      <c r="G1207" s="25">
        <v>55.81</v>
      </c>
      <c r="H1207" s="25">
        <v>55.809999999999995</v>
      </c>
      <c r="I1207" s="14"/>
      <c r="J1207" s="28" t="str">
        <f>IF(E1207=$J$7," ",F1207)</f>
        <v xml:space="preserve"> </v>
      </c>
      <c r="K1207" s="30"/>
      <c r="L1207" s="36"/>
      <c r="M1207" s="27" t="s">
        <v>844</v>
      </c>
      <c r="N1207" s="30"/>
      <c r="O1207" s="30"/>
      <c r="Q1207" s="15"/>
      <c r="R1207" s="15"/>
    </row>
    <row r="1208" spans="2:18" x14ac:dyDescent="0.25">
      <c r="B1208" s="98"/>
      <c r="C1208" s="112"/>
      <c r="D1208" s="119"/>
      <c r="E1208" s="27" t="s">
        <v>992</v>
      </c>
      <c r="F1208" s="29">
        <v>52.679999999999993</v>
      </c>
      <c r="G1208" s="29">
        <v>52.68</v>
      </c>
      <c r="H1208" s="29">
        <v>52.679999999999993</v>
      </c>
      <c r="I1208" s="14"/>
      <c r="J1208" s="28">
        <f>IF(E1208=$J$7," ",F1208)</f>
        <v>52.679999999999993</v>
      </c>
      <c r="K1208" s="30">
        <v>52.679999999999993</v>
      </c>
      <c r="L1208" s="36"/>
      <c r="M1208" s="27" t="s">
        <v>990</v>
      </c>
      <c r="N1208" s="30">
        <f t="shared" ref="N1208" si="312">J1209</f>
        <v>58.939999999999991</v>
      </c>
      <c r="O1208" s="30">
        <f t="shared" ref="O1208" si="313">K1209</f>
        <v>58.939999999999991</v>
      </c>
      <c r="Q1208" s="86" t="s">
        <v>1209</v>
      </c>
      <c r="R1208" s="86">
        <v>45581</v>
      </c>
    </row>
    <row r="1209" spans="2:18" x14ac:dyDescent="0.25">
      <c r="B1209" s="98"/>
      <c r="C1209" s="112"/>
      <c r="D1209" s="119"/>
      <c r="E1209" s="27" t="s">
        <v>993</v>
      </c>
      <c r="F1209" s="29">
        <v>58.939999999999991</v>
      </c>
      <c r="G1209" s="29">
        <v>58.94</v>
      </c>
      <c r="H1209" s="29">
        <v>58.94</v>
      </c>
      <c r="I1209" s="14"/>
      <c r="J1209" s="28">
        <f>IF(E1209=$J$7," ",F1209)</f>
        <v>58.939999999999991</v>
      </c>
      <c r="K1209" s="30">
        <v>58.939999999999991</v>
      </c>
      <c r="L1209" s="36"/>
      <c r="M1209" s="27" t="s">
        <v>991</v>
      </c>
      <c r="N1209" s="30">
        <v>71.41</v>
      </c>
      <c r="O1209" s="30">
        <v>71.41</v>
      </c>
      <c r="Q1209" s="87"/>
      <c r="R1209" s="87"/>
    </row>
    <row r="1210" spans="2:18" hidden="1" x14ac:dyDescent="0.25">
      <c r="B1210" s="99">
        <v>121</v>
      </c>
      <c r="C1210" s="113" t="s">
        <v>308</v>
      </c>
      <c r="D1210" s="24"/>
      <c r="E1210" s="34" t="s">
        <v>432</v>
      </c>
      <c r="F1210" s="25">
        <v>21.940000000000008</v>
      </c>
      <c r="G1210" s="25">
        <v>0</v>
      </c>
      <c r="H1210" s="25">
        <v>21.940000000000005</v>
      </c>
      <c r="I1210" s="14"/>
      <c r="J1210" s="28" t="str">
        <f>IF(E1210=$J$7," ",F1210)</f>
        <v xml:space="preserve"> </v>
      </c>
      <c r="K1210" s="30" t="s">
        <v>844</v>
      </c>
      <c r="L1210" s="36"/>
      <c r="M1210" s="34" t="s">
        <v>844</v>
      </c>
      <c r="N1210" s="30"/>
      <c r="O1210" s="30"/>
      <c r="Q1210" s="15"/>
      <c r="R1210" s="15"/>
    </row>
    <row r="1211" spans="2:18" hidden="1" x14ac:dyDescent="0.25">
      <c r="B1211" s="99"/>
      <c r="C1211" s="113"/>
      <c r="D1211" s="24"/>
      <c r="E1211" s="34" t="s">
        <v>992</v>
      </c>
      <c r="F1211" s="25">
        <v>21.940000000000008</v>
      </c>
      <c r="G1211" s="25">
        <v>0</v>
      </c>
      <c r="H1211" s="25">
        <v>21.940000000000005</v>
      </c>
      <c r="I1211" s="14"/>
      <c r="J1211" s="28"/>
      <c r="K1211" s="30"/>
      <c r="L1211" s="36"/>
      <c r="M1211" s="34" t="s">
        <v>990</v>
      </c>
      <c r="N1211" s="30">
        <f t="shared" ref="N1211" si="314">J1212</f>
        <v>0</v>
      </c>
      <c r="O1211" s="30">
        <f t="shared" ref="O1211" si="315">K1212</f>
        <v>0</v>
      </c>
      <c r="Q1211" s="15"/>
      <c r="R1211" s="15"/>
    </row>
    <row r="1212" spans="2:18" hidden="1" x14ac:dyDescent="0.25">
      <c r="B1212" s="99"/>
      <c r="C1212" s="113"/>
      <c r="D1212" s="24"/>
      <c r="E1212" s="34" t="s">
        <v>993</v>
      </c>
      <c r="F1212" s="25">
        <v>0</v>
      </c>
      <c r="G1212" s="25">
        <v>0</v>
      </c>
      <c r="H1212" s="25">
        <v>0</v>
      </c>
      <c r="I1212" s="14"/>
      <c r="J1212" s="28"/>
      <c r="K1212" s="30"/>
      <c r="L1212" s="36"/>
      <c r="M1212" s="34" t="s">
        <v>991</v>
      </c>
      <c r="N1212" s="30"/>
      <c r="O1212" s="30"/>
      <c r="Q1212" s="15"/>
      <c r="R1212" s="15"/>
    </row>
    <row r="1213" spans="2:18" hidden="1" x14ac:dyDescent="0.25">
      <c r="B1213" s="97" t="s">
        <v>716</v>
      </c>
      <c r="C1213" s="112" t="s">
        <v>309</v>
      </c>
      <c r="D1213" s="119" t="s">
        <v>435</v>
      </c>
      <c r="E1213" s="39" t="s">
        <v>432</v>
      </c>
      <c r="F1213" s="25">
        <v>21.940000000000008</v>
      </c>
      <c r="G1213" s="25">
        <v>0</v>
      </c>
      <c r="H1213" s="25">
        <v>21.940000000000005</v>
      </c>
      <c r="I1213" s="14"/>
      <c r="J1213" s="28" t="str">
        <f>IF(E1213=$J$7," ",F1213)</f>
        <v xml:space="preserve"> </v>
      </c>
      <c r="K1213" s="30" t="s">
        <v>844</v>
      </c>
      <c r="L1213" s="36"/>
      <c r="M1213" s="27" t="s">
        <v>844</v>
      </c>
      <c r="N1213" s="30"/>
      <c r="O1213" s="30"/>
      <c r="Q1213" s="15"/>
      <c r="R1213" s="15"/>
    </row>
    <row r="1214" spans="2:18" hidden="1" x14ac:dyDescent="0.25">
      <c r="B1214" s="98"/>
      <c r="C1214" s="112"/>
      <c r="D1214" s="119"/>
      <c r="E1214" s="27" t="s">
        <v>992</v>
      </c>
      <c r="F1214" s="29">
        <v>21.940000000000005</v>
      </c>
      <c r="G1214" s="29">
        <v>0</v>
      </c>
      <c r="H1214" s="29">
        <v>21.940000000000005</v>
      </c>
      <c r="I1214" s="14"/>
      <c r="J1214" s="28">
        <f>IF(E1214=$J$7," ",F1214)</f>
        <v>21.940000000000005</v>
      </c>
      <c r="K1214" s="30">
        <v>21.940000000000005</v>
      </c>
      <c r="L1214" s="36"/>
      <c r="M1214" s="27" t="s">
        <v>990</v>
      </c>
      <c r="N1214" s="30" t="s">
        <v>840</v>
      </c>
      <c r="O1214" s="30" t="s">
        <v>840</v>
      </c>
      <c r="Q1214" s="15" t="s">
        <v>1210</v>
      </c>
      <c r="R1214" s="15"/>
    </row>
    <row r="1215" spans="2:18" hidden="1" x14ac:dyDescent="0.25">
      <c r="B1215" s="98"/>
      <c r="C1215" s="112"/>
      <c r="D1215" s="119"/>
      <c r="E1215" s="27" t="s">
        <v>993</v>
      </c>
      <c r="F1215" s="29">
        <v>0</v>
      </c>
      <c r="G1215" s="29">
        <v>0</v>
      </c>
      <c r="H1215" s="29">
        <v>0</v>
      </c>
      <c r="I1215" s="14"/>
      <c r="J1215" s="28" t="s">
        <v>840</v>
      </c>
      <c r="K1215" s="30" t="s">
        <v>840</v>
      </c>
      <c r="L1215" s="36"/>
      <c r="M1215" s="27" t="s">
        <v>991</v>
      </c>
      <c r="N1215" s="66" t="s">
        <v>840</v>
      </c>
      <c r="O1215" s="66" t="s">
        <v>840</v>
      </c>
      <c r="Q1215" s="15"/>
      <c r="R1215" s="15"/>
    </row>
    <row r="1216" spans="2:18" x14ac:dyDescent="0.25">
      <c r="B1216" s="99">
        <v>122</v>
      </c>
      <c r="C1216" s="113" t="s">
        <v>310</v>
      </c>
      <c r="D1216" s="24"/>
      <c r="E1216" s="34" t="s">
        <v>432</v>
      </c>
      <c r="F1216" s="25">
        <v>62.376206818255831</v>
      </c>
      <c r="G1216" s="25">
        <v>74.087001032787128</v>
      </c>
      <c r="H1216" s="25">
        <v>49.826246736292418</v>
      </c>
      <c r="I1216" s="14"/>
      <c r="J1216" s="28" t="str">
        <f>IF(E1216=$J$7," ",F1216)</f>
        <v xml:space="preserve"> </v>
      </c>
      <c r="K1216" s="30" t="s">
        <v>844</v>
      </c>
      <c r="L1216" s="36"/>
      <c r="M1216" s="34" t="s">
        <v>844</v>
      </c>
      <c r="N1216" s="30"/>
      <c r="O1216" s="30"/>
      <c r="Q1216" s="15"/>
      <c r="R1216" s="15"/>
    </row>
    <row r="1217" spans="2:19" x14ac:dyDescent="0.25">
      <c r="B1217" s="99"/>
      <c r="C1217" s="113"/>
      <c r="D1217" s="24"/>
      <c r="E1217" s="34" t="s">
        <v>992</v>
      </c>
      <c r="F1217" s="25">
        <v>58.779376523640998</v>
      </c>
      <c r="G1217" s="25">
        <v>68.820583292015669</v>
      </c>
      <c r="H1217" s="25">
        <v>48.018642297650132</v>
      </c>
      <c r="I1217" s="14"/>
      <c r="J1217" s="28"/>
      <c r="K1217" s="30"/>
      <c r="L1217" s="36"/>
      <c r="M1217" s="34" t="s">
        <v>990</v>
      </c>
      <c r="N1217" s="30"/>
      <c r="O1217" s="30"/>
      <c r="Q1217" s="15"/>
      <c r="R1217" s="15"/>
    </row>
    <row r="1218" spans="2:19" x14ac:dyDescent="0.25">
      <c r="B1218" s="99"/>
      <c r="C1218" s="113"/>
      <c r="D1218" s="24"/>
      <c r="E1218" s="34" t="s">
        <v>993</v>
      </c>
      <c r="F1218" s="25">
        <v>65.973037112870657</v>
      </c>
      <c r="G1218" s="25">
        <v>79.353418773558602</v>
      </c>
      <c r="H1218" s="25">
        <v>51.633851174934712</v>
      </c>
      <c r="I1218" s="14"/>
      <c r="J1218" s="28"/>
      <c r="K1218" s="30"/>
      <c r="L1218" s="36"/>
      <c r="M1218" s="34" t="s">
        <v>991</v>
      </c>
      <c r="N1218" s="30"/>
      <c r="O1218" s="30"/>
      <c r="Q1218" s="15"/>
      <c r="R1218" s="15"/>
    </row>
    <row r="1219" spans="2:19" x14ac:dyDescent="0.25">
      <c r="B1219" s="97" t="s">
        <v>717</v>
      </c>
      <c r="C1219" s="112" t="s">
        <v>311</v>
      </c>
      <c r="D1219" s="119" t="s">
        <v>435</v>
      </c>
      <c r="E1219" s="39" t="s">
        <v>432</v>
      </c>
      <c r="F1219" s="25">
        <v>48.335000000000001</v>
      </c>
      <c r="G1219" s="25">
        <v>48.335000000000008</v>
      </c>
      <c r="H1219" s="25">
        <v>48.334999999999994</v>
      </c>
      <c r="I1219" s="14"/>
      <c r="J1219" s="28" t="str">
        <f t="shared" ref="J1219:J1225" si="316">IF(E1219=$J$7," ",F1219)</f>
        <v xml:space="preserve"> </v>
      </c>
      <c r="K1219" s="30" t="s">
        <v>844</v>
      </c>
      <c r="L1219" s="36"/>
      <c r="M1219" s="27" t="s">
        <v>844</v>
      </c>
      <c r="N1219" s="30"/>
      <c r="O1219" s="30"/>
      <c r="Q1219" s="15"/>
      <c r="R1219" s="15"/>
    </row>
    <row r="1220" spans="2:19" x14ac:dyDescent="0.25">
      <c r="B1220" s="98"/>
      <c r="C1220" s="112"/>
      <c r="D1220" s="119"/>
      <c r="E1220" s="27" t="s">
        <v>992</v>
      </c>
      <c r="F1220" s="29">
        <v>46.74</v>
      </c>
      <c r="G1220" s="29">
        <v>46.74</v>
      </c>
      <c r="H1220" s="29">
        <v>46.739999999999995</v>
      </c>
      <c r="I1220" s="14"/>
      <c r="J1220" s="28">
        <f t="shared" si="316"/>
        <v>46.74</v>
      </c>
      <c r="K1220" s="30">
        <v>46.74</v>
      </c>
      <c r="L1220" s="36"/>
      <c r="M1220" s="27" t="s">
        <v>990</v>
      </c>
      <c r="N1220" s="30">
        <v>52.42</v>
      </c>
      <c r="O1220" s="30">
        <f t="shared" ref="O1220" si="317">K1221</f>
        <v>49.93</v>
      </c>
      <c r="Q1220" s="86" t="s">
        <v>1212</v>
      </c>
      <c r="R1220" s="86">
        <v>45994</v>
      </c>
    </row>
    <row r="1221" spans="2:19" x14ac:dyDescent="0.25">
      <c r="B1221" s="98"/>
      <c r="C1221" s="112"/>
      <c r="D1221" s="119"/>
      <c r="E1221" s="27" t="s">
        <v>993</v>
      </c>
      <c r="F1221" s="29">
        <v>49.93</v>
      </c>
      <c r="G1221" s="29">
        <v>49.93</v>
      </c>
      <c r="H1221" s="29">
        <v>49.929999999999993</v>
      </c>
      <c r="I1221" s="14"/>
      <c r="J1221" s="28">
        <f t="shared" si="316"/>
        <v>49.93</v>
      </c>
      <c r="K1221" s="30">
        <v>49.93</v>
      </c>
      <c r="L1221" s="36"/>
      <c r="M1221" s="27" t="s">
        <v>991</v>
      </c>
      <c r="N1221" s="30">
        <v>58.02</v>
      </c>
      <c r="O1221" s="30">
        <v>55.26</v>
      </c>
      <c r="Q1221" s="87"/>
      <c r="R1221" s="87"/>
    </row>
    <row r="1222" spans="2:19" x14ac:dyDescent="0.25">
      <c r="B1222" s="97" t="s">
        <v>718</v>
      </c>
      <c r="C1222" s="112" t="s">
        <v>312</v>
      </c>
      <c r="D1222" s="119" t="s">
        <v>435</v>
      </c>
      <c r="E1222" s="39" t="s">
        <v>432</v>
      </c>
      <c r="F1222" s="25">
        <v>78.00500000000001</v>
      </c>
      <c r="G1222" s="25">
        <v>78.00500000000001</v>
      </c>
      <c r="H1222" s="25">
        <v>78.004999999999995</v>
      </c>
      <c r="I1222" s="14"/>
      <c r="J1222" s="28" t="str">
        <f t="shared" si="316"/>
        <v xml:space="preserve"> </v>
      </c>
      <c r="K1222" s="30" t="s">
        <v>844</v>
      </c>
      <c r="L1222" s="36"/>
      <c r="M1222" s="27" t="s">
        <v>844</v>
      </c>
      <c r="N1222" s="30"/>
      <c r="O1222" s="30"/>
      <c r="Q1222" s="15"/>
      <c r="R1222" s="15"/>
    </row>
    <row r="1223" spans="2:19" x14ac:dyDescent="0.25">
      <c r="B1223" s="98"/>
      <c r="C1223" s="112"/>
      <c r="D1223" s="119"/>
      <c r="E1223" s="27" t="s">
        <v>992</v>
      </c>
      <c r="F1223" s="29">
        <v>72.180000000000007</v>
      </c>
      <c r="G1223" s="29">
        <v>72.180000000000007</v>
      </c>
      <c r="H1223" s="29">
        <v>72.180000000000007</v>
      </c>
      <c r="I1223" s="14"/>
      <c r="J1223" s="28">
        <f t="shared" si="316"/>
        <v>72.180000000000007</v>
      </c>
      <c r="K1223" s="30">
        <v>72.180000000000007</v>
      </c>
      <c r="L1223" s="36"/>
      <c r="M1223" s="27" t="s">
        <v>990</v>
      </c>
      <c r="N1223" s="30">
        <f t="shared" ref="N1223" si="318">J1224</f>
        <v>83.83</v>
      </c>
      <c r="O1223" s="30">
        <f t="shared" ref="O1223" si="319">K1224</f>
        <v>83.83</v>
      </c>
      <c r="Q1223" s="86" t="s">
        <v>1211</v>
      </c>
      <c r="R1223" s="86">
        <v>45595</v>
      </c>
    </row>
    <row r="1224" spans="2:19" x14ac:dyDescent="0.25">
      <c r="B1224" s="98"/>
      <c r="C1224" s="112"/>
      <c r="D1224" s="119"/>
      <c r="E1224" s="27" t="s">
        <v>993</v>
      </c>
      <c r="F1224" s="29">
        <v>83.83</v>
      </c>
      <c r="G1224" s="29">
        <v>83.83</v>
      </c>
      <c r="H1224" s="29">
        <v>83.83</v>
      </c>
      <c r="I1224" s="14"/>
      <c r="J1224" s="28">
        <f t="shared" si="316"/>
        <v>83.83</v>
      </c>
      <c r="K1224" s="30">
        <v>83.83</v>
      </c>
      <c r="L1224" s="36"/>
      <c r="M1224" s="27" t="s">
        <v>991</v>
      </c>
      <c r="N1224" s="30">
        <v>87</v>
      </c>
      <c r="O1224" s="30">
        <f>N1224</f>
        <v>87</v>
      </c>
      <c r="Q1224" s="87"/>
      <c r="R1224" s="87"/>
    </row>
    <row r="1225" spans="2:19" x14ac:dyDescent="0.25">
      <c r="B1225" s="99">
        <v>123</v>
      </c>
      <c r="C1225" s="113" t="s">
        <v>313</v>
      </c>
      <c r="D1225" s="24"/>
      <c r="E1225" s="34" t="s">
        <v>432</v>
      </c>
      <c r="F1225" s="25">
        <v>0</v>
      </c>
      <c r="G1225" s="25">
        <v>0</v>
      </c>
      <c r="H1225" s="25">
        <v>24.29</v>
      </c>
      <c r="I1225" s="14"/>
      <c r="J1225" s="28" t="str">
        <f t="shared" si="316"/>
        <v xml:space="preserve"> </v>
      </c>
      <c r="K1225" s="30" t="s">
        <v>844</v>
      </c>
      <c r="L1225" s="36"/>
      <c r="M1225" s="34" t="s">
        <v>844</v>
      </c>
      <c r="N1225" s="30"/>
      <c r="O1225" s="30"/>
      <c r="Q1225" s="15"/>
      <c r="R1225" s="15"/>
    </row>
    <row r="1226" spans="2:19" x14ac:dyDescent="0.25">
      <c r="B1226" s="99"/>
      <c r="C1226" s="113"/>
      <c r="D1226" s="24"/>
      <c r="E1226" s="34" t="s">
        <v>992</v>
      </c>
      <c r="F1226" s="25">
        <v>0</v>
      </c>
      <c r="G1226" s="25">
        <v>0</v>
      </c>
      <c r="H1226" s="25">
        <v>24.29</v>
      </c>
      <c r="I1226" s="14"/>
      <c r="J1226" s="28"/>
      <c r="K1226" s="30"/>
      <c r="L1226" s="36"/>
      <c r="M1226" s="34" t="s">
        <v>990</v>
      </c>
      <c r="N1226" s="30"/>
      <c r="O1226" s="30"/>
      <c r="Q1226" s="15"/>
      <c r="R1226" s="15"/>
    </row>
    <row r="1227" spans="2:19" x14ac:dyDescent="0.25">
      <c r="B1227" s="99"/>
      <c r="C1227" s="113"/>
      <c r="D1227" s="24"/>
      <c r="E1227" s="34" t="s">
        <v>993</v>
      </c>
      <c r="F1227" s="25">
        <v>0</v>
      </c>
      <c r="G1227" s="25">
        <v>0</v>
      </c>
      <c r="H1227" s="25">
        <v>24.29</v>
      </c>
      <c r="I1227" s="14"/>
      <c r="J1227" s="28"/>
      <c r="K1227" s="30"/>
      <c r="L1227" s="36"/>
      <c r="M1227" s="34" t="s">
        <v>991</v>
      </c>
      <c r="N1227" s="30"/>
      <c r="O1227" s="30"/>
      <c r="Q1227" s="15"/>
      <c r="R1227" s="15"/>
    </row>
    <row r="1228" spans="2:19" x14ac:dyDescent="0.25">
      <c r="B1228" s="97" t="s">
        <v>719</v>
      </c>
      <c r="C1228" s="112" t="s">
        <v>309</v>
      </c>
      <c r="D1228" s="119" t="s">
        <v>435</v>
      </c>
      <c r="E1228" s="39" t="s">
        <v>432</v>
      </c>
      <c r="F1228" s="25">
        <v>0</v>
      </c>
      <c r="G1228" s="25">
        <v>0</v>
      </c>
      <c r="H1228" s="25">
        <v>24.29</v>
      </c>
      <c r="I1228" s="14"/>
      <c r="J1228" s="28" t="str">
        <f>IF(E1228=$J$7," ",F1228)</f>
        <v xml:space="preserve"> </v>
      </c>
      <c r="K1228" s="30" t="s">
        <v>844</v>
      </c>
      <c r="L1228" s="36"/>
      <c r="M1228" s="27" t="s">
        <v>844</v>
      </c>
      <c r="N1228" s="30"/>
      <c r="O1228" s="30"/>
      <c r="Q1228" s="15"/>
      <c r="R1228" s="15"/>
    </row>
    <row r="1229" spans="2:19" x14ac:dyDescent="0.25">
      <c r="B1229" s="98"/>
      <c r="C1229" s="112"/>
      <c r="D1229" s="119"/>
      <c r="E1229" s="27" t="s">
        <v>992</v>
      </c>
      <c r="F1229" s="29">
        <v>0</v>
      </c>
      <c r="G1229" s="29">
        <v>0</v>
      </c>
      <c r="H1229" s="29">
        <v>24.29</v>
      </c>
      <c r="I1229" s="14"/>
      <c r="J1229" s="28">
        <f>H1229</f>
        <v>24.29</v>
      </c>
      <c r="K1229" s="30" t="s">
        <v>840</v>
      </c>
      <c r="L1229" s="36"/>
      <c r="M1229" s="27" t="s">
        <v>990</v>
      </c>
      <c r="N1229" s="30">
        <f t="shared" ref="N1229" si="320">J1230</f>
        <v>24.29</v>
      </c>
      <c r="O1229" s="30" t="s">
        <v>840</v>
      </c>
      <c r="Q1229" s="86" t="s">
        <v>1214</v>
      </c>
      <c r="R1229" s="86">
        <v>46001</v>
      </c>
      <c r="S1229" t="s">
        <v>1213</v>
      </c>
    </row>
    <row r="1230" spans="2:19" x14ac:dyDescent="0.25">
      <c r="B1230" s="98"/>
      <c r="C1230" s="112"/>
      <c r="D1230" s="119"/>
      <c r="E1230" s="27" t="s">
        <v>993</v>
      </c>
      <c r="F1230" s="29">
        <v>0</v>
      </c>
      <c r="G1230" s="29">
        <v>0</v>
      </c>
      <c r="H1230" s="29">
        <v>24.29</v>
      </c>
      <c r="I1230" s="14"/>
      <c r="J1230" s="28">
        <f>H1230</f>
        <v>24.29</v>
      </c>
      <c r="K1230" s="30" t="s">
        <v>840</v>
      </c>
      <c r="L1230" s="36"/>
      <c r="M1230" s="27" t="s">
        <v>991</v>
      </c>
      <c r="N1230" s="30">
        <v>26.49</v>
      </c>
      <c r="O1230" s="30" t="s">
        <v>840</v>
      </c>
      <c r="Q1230" s="87"/>
      <c r="R1230" s="87"/>
    </row>
    <row r="1231" spans="2:19" x14ac:dyDescent="0.25">
      <c r="B1231" s="99">
        <v>124</v>
      </c>
      <c r="C1231" s="113" t="s">
        <v>314</v>
      </c>
      <c r="D1231" s="24"/>
      <c r="E1231" s="34" t="s">
        <v>432</v>
      </c>
      <c r="F1231" s="25">
        <v>55.420623432491944</v>
      </c>
      <c r="G1231" s="25">
        <v>87.780882741431469</v>
      </c>
      <c r="H1231" s="25">
        <v>46.722603521281023</v>
      </c>
      <c r="I1231" s="14"/>
      <c r="J1231" s="28" t="str">
        <f>IF(E1231=$J$7," ",F1231)</f>
        <v xml:space="preserve"> </v>
      </c>
      <c r="K1231" s="30" t="s">
        <v>844</v>
      </c>
      <c r="L1231" s="36"/>
      <c r="M1231" s="34" t="s">
        <v>844</v>
      </c>
      <c r="N1231" s="30"/>
      <c r="O1231" s="30"/>
      <c r="Q1231" s="15"/>
      <c r="R1231" s="15"/>
    </row>
    <row r="1232" spans="2:19" x14ac:dyDescent="0.25">
      <c r="B1232" s="99"/>
      <c r="C1232" s="113"/>
      <c r="D1232" s="24"/>
      <c r="E1232" s="34" t="s">
        <v>992</v>
      </c>
      <c r="F1232" s="25">
        <v>52.706383275379814</v>
      </c>
      <c r="G1232" s="25">
        <v>85.536981320091428</v>
      </c>
      <c r="H1232" s="25">
        <v>43.880944747480065</v>
      </c>
      <c r="I1232" s="14"/>
      <c r="J1232" s="28"/>
      <c r="K1232" s="30"/>
      <c r="L1232" s="36"/>
      <c r="M1232" s="34" t="s">
        <v>990</v>
      </c>
      <c r="N1232" s="30"/>
      <c r="O1232" s="30"/>
      <c r="Q1232" s="15"/>
      <c r="R1232" s="15"/>
    </row>
    <row r="1233" spans="2:18" x14ac:dyDescent="0.25">
      <c r="B1233" s="99"/>
      <c r="C1233" s="113"/>
      <c r="D1233" s="24"/>
      <c r="E1233" s="34" t="s">
        <v>993</v>
      </c>
      <c r="F1233" s="25">
        <v>58.134863589604066</v>
      </c>
      <c r="G1233" s="25">
        <v>90.02478416277151</v>
      </c>
      <c r="H1233" s="25">
        <v>49.564262295081967</v>
      </c>
      <c r="I1233" s="14"/>
      <c r="J1233" s="28"/>
      <c r="K1233" s="30"/>
      <c r="L1233" s="36"/>
      <c r="M1233" s="34" t="s">
        <v>991</v>
      </c>
      <c r="N1233" s="30"/>
      <c r="O1233" s="30"/>
      <c r="Q1233" s="15"/>
      <c r="R1233" s="15"/>
    </row>
    <row r="1234" spans="2:18" x14ac:dyDescent="0.25">
      <c r="B1234" s="97" t="s">
        <v>720</v>
      </c>
      <c r="C1234" s="112" t="s">
        <v>309</v>
      </c>
      <c r="D1234" s="119" t="s">
        <v>435</v>
      </c>
      <c r="E1234" s="39" t="s">
        <v>432</v>
      </c>
      <c r="F1234" s="25">
        <v>41.685000000000002</v>
      </c>
      <c r="G1234" s="25">
        <v>41.684999999999995</v>
      </c>
      <c r="H1234" s="25">
        <v>41.685000000000009</v>
      </c>
      <c r="I1234" s="14"/>
      <c r="J1234" s="28"/>
      <c r="K1234" s="30"/>
      <c r="L1234" s="36"/>
      <c r="M1234" s="27" t="s">
        <v>844</v>
      </c>
      <c r="N1234" s="30"/>
      <c r="O1234" s="30"/>
      <c r="Q1234" s="15"/>
      <c r="R1234" s="15"/>
    </row>
    <row r="1235" spans="2:18" x14ac:dyDescent="0.25">
      <c r="B1235" s="98"/>
      <c r="C1235" s="112"/>
      <c r="D1235" s="119"/>
      <c r="E1235" s="27" t="s">
        <v>992</v>
      </c>
      <c r="F1235" s="29">
        <v>38.770000000000003</v>
      </c>
      <c r="G1235" s="29">
        <v>38.770000000000003</v>
      </c>
      <c r="H1235" s="29">
        <v>38.770000000000003</v>
      </c>
      <c r="I1235" s="14"/>
      <c r="J1235" s="28">
        <f t="shared" ref="J1235:J1240" si="321">IF(E1235=$J$7," ",F1235)</f>
        <v>38.770000000000003</v>
      </c>
      <c r="K1235" s="30">
        <f>J1235*1.05</f>
        <v>40.708500000000008</v>
      </c>
      <c r="L1235" s="36"/>
      <c r="M1235" s="27" t="s">
        <v>990</v>
      </c>
      <c r="N1235" s="30">
        <f t="shared" ref="N1235" si="322">J1236</f>
        <v>44.6</v>
      </c>
      <c r="O1235" s="30">
        <f t="shared" ref="O1235" si="323">K1236</f>
        <v>46.830000000000005</v>
      </c>
      <c r="Q1235" s="86" t="s">
        <v>1215</v>
      </c>
      <c r="R1235" s="86">
        <v>45994</v>
      </c>
    </row>
    <row r="1236" spans="2:18" x14ac:dyDescent="0.25">
      <c r="B1236" s="98"/>
      <c r="C1236" s="112"/>
      <c r="D1236" s="119"/>
      <c r="E1236" s="27" t="s">
        <v>993</v>
      </c>
      <c r="F1236" s="29">
        <v>44.6</v>
      </c>
      <c r="G1236" s="29">
        <v>44.599999999999994</v>
      </c>
      <c r="H1236" s="29">
        <v>44.6</v>
      </c>
      <c r="I1236" s="14"/>
      <c r="J1236" s="28">
        <f t="shared" si="321"/>
        <v>44.6</v>
      </c>
      <c r="K1236" s="30">
        <f>J1236*1.05</f>
        <v>46.830000000000005</v>
      </c>
      <c r="L1236" s="36"/>
      <c r="M1236" s="27" t="s">
        <v>991</v>
      </c>
      <c r="N1236" s="30">
        <v>49.52</v>
      </c>
      <c r="O1236" s="30">
        <v>51.99</v>
      </c>
      <c r="Q1236" s="87"/>
      <c r="R1236" s="87"/>
    </row>
    <row r="1237" spans="2:18" x14ac:dyDescent="0.25">
      <c r="B1237" s="97" t="s">
        <v>721</v>
      </c>
      <c r="C1237" s="112" t="s">
        <v>150</v>
      </c>
      <c r="D1237" s="119" t="s">
        <v>435</v>
      </c>
      <c r="E1237" s="39" t="s">
        <v>432</v>
      </c>
      <c r="F1237" s="25">
        <v>98.13000000000001</v>
      </c>
      <c r="G1237" s="25">
        <v>98.126721085372992</v>
      </c>
      <c r="H1237" s="25">
        <v>98.126721085372992</v>
      </c>
      <c r="I1237" s="14"/>
      <c r="J1237" s="28" t="str">
        <f t="shared" si="321"/>
        <v xml:space="preserve"> </v>
      </c>
      <c r="K1237" s="30"/>
      <c r="L1237" s="36"/>
      <c r="M1237" s="27" t="s">
        <v>844</v>
      </c>
      <c r="N1237" s="30"/>
      <c r="O1237" s="30"/>
      <c r="Q1237" s="15"/>
      <c r="R1237" s="15"/>
    </row>
    <row r="1238" spans="2:18" x14ac:dyDescent="0.25">
      <c r="B1238" s="98"/>
      <c r="C1238" s="112"/>
      <c r="D1238" s="119"/>
      <c r="E1238" s="27" t="s">
        <v>992</v>
      </c>
      <c r="F1238" s="29">
        <v>96.04000000000002</v>
      </c>
      <c r="G1238" s="29">
        <v>96.033442170746</v>
      </c>
      <c r="H1238" s="29">
        <v>96.033442170746</v>
      </c>
      <c r="I1238" s="14"/>
      <c r="J1238" s="28">
        <f t="shared" si="321"/>
        <v>96.04000000000002</v>
      </c>
      <c r="K1238" s="30">
        <f t="shared" ref="K1238:K1239" si="324">J1238*1.05</f>
        <v>100.84200000000003</v>
      </c>
      <c r="L1238" s="36"/>
      <c r="M1238" s="27" t="s">
        <v>990</v>
      </c>
      <c r="N1238" s="30">
        <f t="shared" ref="N1238" si="325">J1239</f>
        <v>100.22</v>
      </c>
      <c r="O1238" s="30">
        <v>105.23</v>
      </c>
      <c r="Q1238" s="86" t="s">
        <v>1216</v>
      </c>
      <c r="R1238" s="86">
        <v>46359</v>
      </c>
    </row>
    <row r="1239" spans="2:18" x14ac:dyDescent="0.25">
      <c r="B1239" s="98"/>
      <c r="C1239" s="112"/>
      <c r="D1239" s="119"/>
      <c r="E1239" s="27" t="s">
        <v>993</v>
      </c>
      <c r="F1239" s="29">
        <v>100.22</v>
      </c>
      <c r="G1239" s="29">
        <v>100.22</v>
      </c>
      <c r="H1239" s="29">
        <v>100.22</v>
      </c>
      <c r="I1239" s="14"/>
      <c r="J1239" s="28">
        <f t="shared" si="321"/>
        <v>100.22</v>
      </c>
      <c r="K1239" s="30">
        <f t="shared" si="324"/>
        <v>105.23100000000001</v>
      </c>
      <c r="L1239" s="36"/>
      <c r="M1239" s="27" t="s">
        <v>991</v>
      </c>
      <c r="N1239" s="30">
        <v>111.28</v>
      </c>
      <c r="O1239" s="30">
        <v>116.85</v>
      </c>
      <c r="Q1239" s="87"/>
      <c r="R1239" s="87"/>
    </row>
    <row r="1240" spans="2:18" x14ac:dyDescent="0.25">
      <c r="B1240" s="99">
        <v>125</v>
      </c>
      <c r="C1240" s="113" t="s">
        <v>315</v>
      </c>
      <c r="D1240" s="24"/>
      <c r="E1240" s="34" t="s">
        <v>432</v>
      </c>
      <c r="F1240" s="25">
        <v>264.49</v>
      </c>
      <c r="G1240" s="25">
        <v>0</v>
      </c>
      <c r="H1240" s="25">
        <v>0</v>
      </c>
      <c r="I1240" s="14"/>
      <c r="J1240" s="28" t="str">
        <f t="shared" si="321"/>
        <v xml:space="preserve"> </v>
      </c>
      <c r="K1240" s="30"/>
      <c r="L1240" s="36"/>
      <c r="M1240" s="34" t="s">
        <v>844</v>
      </c>
      <c r="N1240" s="30"/>
      <c r="O1240" s="30"/>
      <c r="Q1240" s="15"/>
      <c r="R1240" s="15"/>
    </row>
    <row r="1241" spans="2:18" x14ac:dyDescent="0.25">
      <c r="B1241" s="99"/>
      <c r="C1241" s="113"/>
      <c r="D1241" s="24"/>
      <c r="E1241" s="34" t="s">
        <v>992</v>
      </c>
      <c r="F1241" s="25">
        <v>264.49</v>
      </c>
      <c r="G1241" s="25">
        <v>0</v>
      </c>
      <c r="H1241" s="25">
        <v>0</v>
      </c>
      <c r="I1241" s="14"/>
      <c r="J1241" s="28"/>
      <c r="K1241" s="30"/>
      <c r="L1241" s="36"/>
      <c r="M1241" s="34" t="s">
        <v>990</v>
      </c>
      <c r="N1241" s="30"/>
      <c r="O1241" s="30"/>
      <c r="Q1241" s="15"/>
      <c r="R1241" s="15"/>
    </row>
    <row r="1242" spans="2:18" x14ac:dyDescent="0.25">
      <c r="B1242" s="99"/>
      <c r="C1242" s="113"/>
      <c r="D1242" s="24"/>
      <c r="E1242" s="34" t="s">
        <v>993</v>
      </c>
      <c r="F1242" s="25">
        <v>264.49</v>
      </c>
      <c r="G1242" s="25">
        <v>0</v>
      </c>
      <c r="H1242" s="25">
        <v>0</v>
      </c>
      <c r="I1242" s="14"/>
      <c r="J1242" s="28"/>
      <c r="K1242" s="30"/>
      <c r="L1242" s="36"/>
      <c r="M1242" s="34" t="s">
        <v>991</v>
      </c>
      <c r="N1242" s="30"/>
      <c r="O1242" s="30"/>
      <c r="Q1242" s="15"/>
      <c r="R1242" s="15"/>
    </row>
    <row r="1243" spans="2:18" x14ac:dyDescent="0.25">
      <c r="B1243" s="97" t="s">
        <v>722</v>
      </c>
      <c r="C1243" s="112" t="s">
        <v>316</v>
      </c>
      <c r="D1243" s="119" t="s">
        <v>435</v>
      </c>
      <c r="E1243" s="39" t="s">
        <v>432</v>
      </c>
      <c r="F1243" s="25">
        <v>264.49</v>
      </c>
      <c r="G1243" s="25">
        <v>0</v>
      </c>
      <c r="H1243" s="25">
        <v>0</v>
      </c>
      <c r="I1243" s="14"/>
      <c r="J1243" s="28" t="str">
        <f>IF(E1243=$J$7," ",F1243)</f>
        <v xml:space="preserve"> </v>
      </c>
      <c r="K1243" s="30"/>
      <c r="L1243" s="36"/>
      <c r="M1243" s="27" t="s">
        <v>844</v>
      </c>
      <c r="N1243" s="30"/>
      <c r="O1243" s="30"/>
      <c r="Q1243" s="15"/>
      <c r="R1243" s="15"/>
    </row>
    <row r="1244" spans="2:18" x14ac:dyDescent="0.25">
      <c r="B1244" s="98"/>
      <c r="C1244" s="112"/>
      <c r="D1244" s="119"/>
      <c r="E1244" s="27" t="s">
        <v>992</v>
      </c>
      <c r="F1244" s="29">
        <v>264.49</v>
      </c>
      <c r="G1244" s="29">
        <v>0</v>
      </c>
      <c r="H1244" s="29">
        <v>0</v>
      </c>
      <c r="I1244" s="14"/>
      <c r="J1244" s="28">
        <f>IF(E1244=$J$7," ",F1244)</f>
        <v>264.49</v>
      </c>
      <c r="K1244" s="30">
        <v>264.49</v>
      </c>
      <c r="L1244" s="36"/>
      <c r="M1244" s="27" t="s">
        <v>990</v>
      </c>
      <c r="N1244" s="30">
        <v>247.23</v>
      </c>
      <c r="O1244" s="30">
        <f>N1244</f>
        <v>247.23</v>
      </c>
      <c r="Q1244" s="86" t="s">
        <v>1217</v>
      </c>
      <c r="R1244" s="86">
        <v>45994</v>
      </c>
    </row>
    <row r="1245" spans="2:18" x14ac:dyDescent="0.25">
      <c r="B1245" s="98"/>
      <c r="C1245" s="112"/>
      <c r="D1245" s="119"/>
      <c r="E1245" s="27" t="s">
        <v>993</v>
      </c>
      <c r="F1245" s="29">
        <v>264.49</v>
      </c>
      <c r="G1245" s="29">
        <v>0</v>
      </c>
      <c r="H1245" s="29">
        <v>0</v>
      </c>
      <c r="I1245" s="14"/>
      <c r="J1245" s="28">
        <f>IF(E1245=$J$7," ",F1245)</f>
        <v>264.49</v>
      </c>
      <c r="K1245" s="30">
        <v>264.49</v>
      </c>
      <c r="L1245" s="36"/>
      <c r="M1245" s="27" t="s">
        <v>991</v>
      </c>
      <c r="N1245" s="30">
        <v>247.23</v>
      </c>
      <c r="O1245" s="30">
        <f>N1245</f>
        <v>247.23</v>
      </c>
      <c r="Q1245" s="87"/>
      <c r="R1245" s="87"/>
    </row>
    <row r="1246" spans="2:18" x14ac:dyDescent="0.25">
      <c r="B1246" s="99">
        <v>126</v>
      </c>
      <c r="C1246" s="113" t="s">
        <v>317</v>
      </c>
      <c r="D1246" s="24"/>
      <c r="E1246" s="34" t="s">
        <v>432</v>
      </c>
      <c r="F1246" s="25">
        <v>68.835000000000008</v>
      </c>
      <c r="G1246" s="25">
        <v>68.835000000000008</v>
      </c>
      <c r="H1246" s="25">
        <v>68.834999999999994</v>
      </c>
      <c r="I1246" s="14"/>
      <c r="J1246" s="28" t="str">
        <f>IF(E1246=$J$7," ",F1246)</f>
        <v xml:space="preserve"> </v>
      </c>
      <c r="K1246" s="30"/>
      <c r="L1246" s="36"/>
      <c r="M1246" s="34" t="s">
        <v>844</v>
      </c>
      <c r="N1246" s="30"/>
      <c r="O1246" s="30"/>
      <c r="Q1246" s="15"/>
      <c r="R1246" s="15"/>
    </row>
    <row r="1247" spans="2:18" x14ac:dyDescent="0.25">
      <c r="B1247" s="99"/>
      <c r="C1247" s="113"/>
      <c r="D1247" s="24"/>
      <c r="E1247" s="34" t="s">
        <v>992</v>
      </c>
      <c r="F1247" s="25">
        <v>64.97</v>
      </c>
      <c r="G1247" s="25">
        <v>64.97</v>
      </c>
      <c r="H1247" s="25">
        <v>64.97</v>
      </c>
      <c r="I1247" s="14"/>
      <c r="J1247" s="28"/>
      <c r="K1247" s="30"/>
      <c r="L1247" s="36"/>
      <c r="M1247" s="34" t="s">
        <v>990</v>
      </c>
      <c r="N1247" s="30"/>
      <c r="O1247" s="30"/>
      <c r="Q1247" s="15"/>
      <c r="R1247" s="15"/>
    </row>
    <row r="1248" spans="2:18" x14ac:dyDescent="0.25">
      <c r="B1248" s="99"/>
      <c r="C1248" s="113"/>
      <c r="D1248" s="24"/>
      <c r="E1248" s="34" t="s">
        <v>993</v>
      </c>
      <c r="F1248" s="25">
        <v>72.7</v>
      </c>
      <c r="G1248" s="25">
        <v>72.7</v>
      </c>
      <c r="H1248" s="25">
        <v>72.7</v>
      </c>
      <c r="I1248" s="14"/>
      <c r="J1248" s="28"/>
      <c r="K1248" s="30"/>
      <c r="L1248" s="36"/>
      <c r="M1248" s="34" t="s">
        <v>991</v>
      </c>
      <c r="N1248" s="30"/>
      <c r="O1248" s="30"/>
      <c r="Q1248" s="15"/>
      <c r="R1248" s="15"/>
    </row>
    <row r="1249" spans="2:18" x14ac:dyDescent="0.25">
      <c r="B1249" s="97" t="s">
        <v>723</v>
      </c>
      <c r="C1249" s="112" t="s">
        <v>316</v>
      </c>
      <c r="D1249" s="119" t="s">
        <v>435</v>
      </c>
      <c r="E1249" s="39" t="s">
        <v>432</v>
      </c>
      <c r="F1249" s="25">
        <v>68.835000000000008</v>
      </c>
      <c r="G1249" s="25">
        <v>68.835000000000008</v>
      </c>
      <c r="H1249" s="25">
        <v>68.834999999999994</v>
      </c>
      <c r="I1249" s="14"/>
      <c r="J1249" s="28" t="str">
        <f>IF(E1249=$J$7," ",F1249)</f>
        <v xml:space="preserve"> </v>
      </c>
      <c r="K1249" s="30"/>
      <c r="L1249" s="36"/>
      <c r="M1249" s="27" t="s">
        <v>844</v>
      </c>
      <c r="N1249" s="30"/>
      <c r="O1249" s="30"/>
      <c r="Q1249" s="15"/>
      <c r="R1249" s="15"/>
    </row>
    <row r="1250" spans="2:18" x14ac:dyDescent="0.25">
      <c r="B1250" s="98"/>
      <c r="C1250" s="112"/>
      <c r="D1250" s="119"/>
      <c r="E1250" s="27" t="s">
        <v>992</v>
      </c>
      <c r="F1250" s="29">
        <v>64.97</v>
      </c>
      <c r="G1250" s="29">
        <v>64.97</v>
      </c>
      <c r="H1250" s="29">
        <v>64.97</v>
      </c>
      <c r="I1250" s="14"/>
      <c r="J1250" s="28">
        <f>IF(E1250=$J$7," ",F1250)</f>
        <v>64.97</v>
      </c>
      <c r="K1250" s="30">
        <v>64.97</v>
      </c>
      <c r="L1250" s="36"/>
      <c r="M1250" s="27" t="s">
        <v>990</v>
      </c>
      <c r="N1250" s="30">
        <f t="shared" ref="N1250" si="326">J1251</f>
        <v>72.7</v>
      </c>
      <c r="O1250" s="30">
        <f t="shared" ref="O1250" si="327">K1251</f>
        <v>72.7</v>
      </c>
      <c r="Q1250" s="86" t="s">
        <v>1218</v>
      </c>
      <c r="R1250" s="86">
        <v>45223</v>
      </c>
    </row>
    <row r="1251" spans="2:18" x14ac:dyDescent="0.25">
      <c r="B1251" s="98"/>
      <c r="C1251" s="112"/>
      <c r="D1251" s="119"/>
      <c r="E1251" s="27" t="s">
        <v>993</v>
      </c>
      <c r="F1251" s="29">
        <v>72.7</v>
      </c>
      <c r="G1251" s="29">
        <v>72.7</v>
      </c>
      <c r="H1251" s="29">
        <v>72.7</v>
      </c>
      <c r="I1251" s="14"/>
      <c r="J1251" s="28">
        <f>IF(E1251=$J$7," ",F1251)</f>
        <v>72.7</v>
      </c>
      <c r="K1251" s="30">
        <v>72.7</v>
      </c>
      <c r="L1251" s="36"/>
      <c r="M1251" s="27" t="s">
        <v>991</v>
      </c>
      <c r="N1251" s="30">
        <v>72.849999999999994</v>
      </c>
      <c r="O1251" s="30">
        <f>N1251</f>
        <v>72.849999999999994</v>
      </c>
      <c r="Q1251" s="87"/>
      <c r="R1251" s="87"/>
    </row>
    <row r="1252" spans="2:18" x14ac:dyDescent="0.25">
      <c r="B1252" s="99">
        <v>127</v>
      </c>
      <c r="C1252" s="113" t="s">
        <v>318</v>
      </c>
      <c r="D1252" s="24"/>
      <c r="E1252" s="34" t="s">
        <v>432</v>
      </c>
      <c r="F1252" s="25">
        <v>69.617534867229011</v>
      </c>
      <c r="G1252" s="25">
        <v>62.099415322587014</v>
      </c>
      <c r="H1252" s="25">
        <v>53.95846034616455</v>
      </c>
      <c r="I1252" s="14"/>
      <c r="J1252" s="28" t="str">
        <f>IF(E1252=$J$7," ",F1252)</f>
        <v xml:space="preserve"> </v>
      </c>
      <c r="K1252" s="30" t="s">
        <v>844</v>
      </c>
      <c r="L1252" s="36"/>
      <c r="M1252" s="34" t="s">
        <v>844</v>
      </c>
      <c r="N1252" s="30"/>
      <c r="O1252" s="30"/>
      <c r="Q1252" s="15"/>
      <c r="R1252" s="15"/>
    </row>
    <row r="1253" spans="2:18" x14ac:dyDescent="0.25">
      <c r="B1253" s="99"/>
      <c r="C1253" s="113"/>
      <c r="D1253" s="24"/>
      <c r="E1253" s="34" t="s">
        <v>992</v>
      </c>
      <c r="F1253" s="25">
        <v>66.212998975652283</v>
      </c>
      <c r="G1253" s="25">
        <v>59.969596774199204</v>
      </c>
      <c r="H1253" s="25">
        <v>53.604489795919072</v>
      </c>
      <c r="I1253" s="14"/>
      <c r="J1253" s="28"/>
      <c r="K1253" s="30"/>
      <c r="L1253" s="36"/>
      <c r="M1253" s="34" t="s">
        <v>990</v>
      </c>
      <c r="N1253" s="30"/>
      <c r="O1253" s="30"/>
      <c r="Q1253" s="15"/>
      <c r="R1253" s="15"/>
    </row>
    <row r="1254" spans="2:18" x14ac:dyDescent="0.25">
      <c r="B1254" s="99"/>
      <c r="C1254" s="113"/>
      <c r="D1254" s="24"/>
      <c r="E1254" s="34" t="s">
        <v>993</v>
      </c>
      <c r="F1254" s="25">
        <v>73.022070758805754</v>
      </c>
      <c r="G1254" s="25">
        <v>64.229233870974824</v>
      </c>
      <c r="H1254" s="25">
        <v>54.312430896410035</v>
      </c>
      <c r="I1254" s="14"/>
      <c r="J1254" s="28"/>
      <c r="K1254" s="30"/>
      <c r="L1254" s="36"/>
      <c r="M1254" s="34" t="s">
        <v>991</v>
      </c>
      <c r="N1254" s="30"/>
      <c r="O1254" s="30"/>
      <c r="Q1254" s="15"/>
      <c r="R1254" s="15"/>
    </row>
    <row r="1255" spans="2:18" x14ac:dyDescent="0.25">
      <c r="B1255" s="97" t="s">
        <v>724</v>
      </c>
      <c r="C1255" s="112" t="s">
        <v>319</v>
      </c>
      <c r="D1255" s="119" t="s">
        <v>435</v>
      </c>
      <c r="E1255" s="39" t="s">
        <v>432</v>
      </c>
      <c r="F1255" s="25">
        <v>52.3</v>
      </c>
      <c r="G1255" s="25">
        <v>52.3</v>
      </c>
      <c r="H1255" s="25">
        <v>52.3</v>
      </c>
      <c r="I1255" s="14"/>
      <c r="J1255" s="28" t="str">
        <f t="shared" ref="J1255:J1267" si="328">IF(E1255=$J$7," ",F1255)</f>
        <v xml:space="preserve"> </v>
      </c>
      <c r="K1255" s="30" t="s">
        <v>844</v>
      </c>
      <c r="L1255" s="36"/>
      <c r="M1255" s="27" t="s">
        <v>844</v>
      </c>
      <c r="N1255" s="30"/>
      <c r="O1255" s="30"/>
      <c r="Q1255" s="15"/>
      <c r="R1255" s="15"/>
    </row>
    <row r="1256" spans="2:18" x14ac:dyDescent="0.25">
      <c r="B1256" s="98"/>
      <c r="C1256" s="112"/>
      <c r="D1256" s="119"/>
      <c r="E1256" s="27" t="s">
        <v>992</v>
      </c>
      <c r="F1256" s="29">
        <v>52.3</v>
      </c>
      <c r="G1256" s="29">
        <v>52.3</v>
      </c>
      <c r="H1256" s="29">
        <v>52.3</v>
      </c>
      <c r="I1256" s="14"/>
      <c r="J1256" s="28">
        <f t="shared" si="328"/>
        <v>52.3</v>
      </c>
      <c r="K1256" s="30">
        <v>52.3</v>
      </c>
      <c r="L1256" s="36"/>
      <c r="M1256" s="27" t="s">
        <v>990</v>
      </c>
      <c r="N1256" s="30">
        <f t="shared" ref="N1256" si="329">J1257</f>
        <v>52.3</v>
      </c>
      <c r="O1256" s="30">
        <f t="shared" ref="O1256" si="330">K1257</f>
        <v>52.3</v>
      </c>
      <c r="Q1256" s="86" t="s">
        <v>1114</v>
      </c>
      <c r="R1256" s="86">
        <v>45252</v>
      </c>
    </row>
    <row r="1257" spans="2:18" x14ac:dyDescent="0.25">
      <c r="B1257" s="98"/>
      <c r="C1257" s="112"/>
      <c r="D1257" s="119"/>
      <c r="E1257" s="27" t="s">
        <v>993</v>
      </c>
      <c r="F1257" s="29">
        <v>52.3</v>
      </c>
      <c r="G1257" s="29">
        <v>52.3</v>
      </c>
      <c r="H1257" s="29">
        <v>52.3</v>
      </c>
      <c r="I1257" s="14"/>
      <c r="J1257" s="28">
        <f t="shared" si="328"/>
        <v>52.3</v>
      </c>
      <c r="K1257" s="30">
        <v>52.3</v>
      </c>
      <c r="L1257" s="36"/>
      <c r="M1257" s="27" t="s">
        <v>991</v>
      </c>
      <c r="N1257" s="30">
        <v>55.45</v>
      </c>
      <c r="O1257" s="30">
        <v>55.45</v>
      </c>
      <c r="Q1257" s="87"/>
      <c r="R1257" s="87"/>
    </row>
    <row r="1258" spans="2:18" x14ac:dyDescent="0.25">
      <c r="B1258" s="97" t="s">
        <v>725</v>
      </c>
      <c r="C1258" s="112" t="s">
        <v>319</v>
      </c>
      <c r="D1258" s="119" t="s">
        <v>435</v>
      </c>
      <c r="E1258" s="39" t="s">
        <v>432</v>
      </c>
      <c r="F1258" s="25">
        <v>64.459999999999994</v>
      </c>
      <c r="G1258" s="25">
        <v>64.460000000000008</v>
      </c>
      <c r="H1258" s="25">
        <v>0</v>
      </c>
      <c r="I1258" s="14"/>
      <c r="J1258" s="28" t="str">
        <f t="shared" si="328"/>
        <v xml:space="preserve"> </v>
      </c>
      <c r="K1258" s="30" t="s">
        <v>844</v>
      </c>
      <c r="L1258" s="36"/>
      <c r="M1258" s="27" t="s">
        <v>844</v>
      </c>
      <c r="N1258" s="30"/>
      <c r="O1258" s="30"/>
      <c r="Q1258" s="15"/>
      <c r="R1258" s="15"/>
    </row>
    <row r="1259" spans="2:18" x14ac:dyDescent="0.25">
      <c r="B1259" s="98"/>
      <c r="C1259" s="112"/>
      <c r="D1259" s="119"/>
      <c r="E1259" s="27" t="s">
        <v>992</v>
      </c>
      <c r="F1259" s="29">
        <v>55.27</v>
      </c>
      <c r="G1259" s="29">
        <v>55.27</v>
      </c>
      <c r="H1259" s="29">
        <v>0</v>
      </c>
      <c r="I1259" s="14"/>
      <c r="J1259" s="28">
        <f t="shared" si="328"/>
        <v>55.27</v>
      </c>
      <c r="K1259" s="30">
        <v>55.27</v>
      </c>
      <c r="L1259" s="36"/>
      <c r="M1259" s="27" t="s">
        <v>990</v>
      </c>
      <c r="N1259" s="30">
        <f t="shared" ref="N1259" si="331">J1260</f>
        <v>73.650000000000006</v>
      </c>
      <c r="O1259" s="30">
        <v>77.33</v>
      </c>
      <c r="Q1259" s="86" t="s">
        <v>1104</v>
      </c>
      <c r="R1259" s="86">
        <v>46010</v>
      </c>
    </row>
    <row r="1260" spans="2:18" x14ac:dyDescent="0.25">
      <c r="B1260" s="98"/>
      <c r="C1260" s="112"/>
      <c r="D1260" s="119"/>
      <c r="E1260" s="27" t="s">
        <v>993</v>
      </c>
      <c r="F1260" s="29">
        <v>73.650000000000006</v>
      </c>
      <c r="G1260" s="29">
        <v>73.650000000000006</v>
      </c>
      <c r="H1260" s="29">
        <v>0</v>
      </c>
      <c r="I1260" s="14"/>
      <c r="J1260" s="28">
        <f t="shared" si="328"/>
        <v>73.650000000000006</v>
      </c>
      <c r="K1260" s="30">
        <v>73.650000000000006</v>
      </c>
      <c r="L1260" s="36"/>
      <c r="M1260" s="27" t="s">
        <v>991</v>
      </c>
      <c r="N1260" s="30">
        <v>81.650000000000006</v>
      </c>
      <c r="O1260" s="30">
        <v>85.73</v>
      </c>
      <c r="Q1260" s="87"/>
      <c r="R1260" s="87"/>
    </row>
    <row r="1261" spans="2:18" x14ac:dyDescent="0.25">
      <c r="B1261" s="97" t="s">
        <v>726</v>
      </c>
      <c r="C1261" s="112" t="s">
        <v>320</v>
      </c>
      <c r="D1261" s="119" t="s">
        <v>435</v>
      </c>
      <c r="E1261" s="39" t="s">
        <v>432</v>
      </c>
      <c r="F1261" s="25">
        <v>62.134999999999998</v>
      </c>
      <c r="G1261" s="25">
        <v>62.135000000000005</v>
      </c>
      <c r="H1261" s="25">
        <v>62.134999999999998</v>
      </c>
      <c r="I1261" s="14"/>
      <c r="J1261" s="28" t="str">
        <f t="shared" si="328"/>
        <v xml:space="preserve"> </v>
      </c>
      <c r="K1261" s="30" t="s">
        <v>844</v>
      </c>
      <c r="L1261" s="36"/>
      <c r="M1261" s="27" t="s">
        <v>844</v>
      </c>
      <c r="N1261" s="30"/>
      <c r="O1261" s="30"/>
      <c r="Q1261" s="15"/>
      <c r="R1261" s="15"/>
    </row>
    <row r="1262" spans="2:18" x14ac:dyDescent="0.25">
      <c r="B1262" s="98"/>
      <c r="C1262" s="112"/>
      <c r="D1262" s="119"/>
      <c r="E1262" s="27" t="s">
        <v>992</v>
      </c>
      <c r="F1262" s="29">
        <v>58.65</v>
      </c>
      <c r="G1262" s="29">
        <v>58.65</v>
      </c>
      <c r="H1262" s="29">
        <v>58.65</v>
      </c>
      <c r="I1262" s="14"/>
      <c r="J1262" s="28">
        <f t="shared" si="328"/>
        <v>58.65</v>
      </c>
      <c r="K1262" s="30">
        <v>58.65</v>
      </c>
      <c r="L1262" s="36"/>
      <c r="M1262" s="27" t="s">
        <v>990</v>
      </c>
      <c r="N1262" s="30">
        <f t="shared" ref="N1262" si="332">J1263</f>
        <v>65.62</v>
      </c>
      <c r="O1262" s="30">
        <v>68.900000000000006</v>
      </c>
      <c r="Q1262" s="86" t="s">
        <v>1104</v>
      </c>
      <c r="R1262" s="86">
        <v>46010</v>
      </c>
    </row>
    <row r="1263" spans="2:18" x14ac:dyDescent="0.25">
      <c r="B1263" s="98"/>
      <c r="C1263" s="112"/>
      <c r="D1263" s="119"/>
      <c r="E1263" s="27" t="s">
        <v>993</v>
      </c>
      <c r="F1263" s="29">
        <v>65.62</v>
      </c>
      <c r="G1263" s="29">
        <v>65.62</v>
      </c>
      <c r="H1263" s="29">
        <v>65.62</v>
      </c>
      <c r="I1263" s="14"/>
      <c r="J1263" s="28">
        <f t="shared" si="328"/>
        <v>65.62</v>
      </c>
      <c r="K1263" s="30">
        <v>65.62</v>
      </c>
      <c r="L1263" s="36"/>
      <c r="M1263" s="27" t="s">
        <v>991</v>
      </c>
      <c r="N1263" s="30">
        <v>87.44</v>
      </c>
      <c r="O1263" s="30">
        <v>91.81</v>
      </c>
      <c r="Q1263" s="87"/>
      <c r="R1263" s="87"/>
    </row>
    <row r="1264" spans="2:18" x14ac:dyDescent="0.25">
      <c r="B1264" s="97" t="s">
        <v>727</v>
      </c>
      <c r="C1264" s="112" t="s">
        <v>321</v>
      </c>
      <c r="D1264" s="119" t="s">
        <v>435</v>
      </c>
      <c r="E1264" s="39" t="s">
        <v>432</v>
      </c>
      <c r="F1264" s="25">
        <v>131.15</v>
      </c>
      <c r="G1264" s="25">
        <v>131.14999999999998</v>
      </c>
      <c r="H1264" s="25">
        <v>131.15</v>
      </c>
      <c r="I1264" s="14"/>
      <c r="J1264" s="28" t="str">
        <f t="shared" si="328"/>
        <v xml:space="preserve"> </v>
      </c>
      <c r="K1264" s="30" t="s">
        <v>844</v>
      </c>
      <c r="L1264" s="36"/>
      <c r="M1264" s="27" t="s">
        <v>844</v>
      </c>
      <c r="N1264" s="30"/>
      <c r="O1264" s="30"/>
      <c r="Q1264" s="15"/>
      <c r="R1264" s="15"/>
    </row>
    <row r="1265" spans="2:18" x14ac:dyDescent="0.25">
      <c r="B1265" s="98"/>
      <c r="C1265" s="112"/>
      <c r="D1265" s="119"/>
      <c r="E1265" s="27" t="s">
        <v>992</v>
      </c>
      <c r="F1265" s="29">
        <v>123.77</v>
      </c>
      <c r="G1265" s="29">
        <v>123.77</v>
      </c>
      <c r="H1265" s="29">
        <v>123.77</v>
      </c>
      <c r="I1265" s="14"/>
      <c r="J1265" s="28">
        <f t="shared" si="328"/>
        <v>123.77</v>
      </c>
      <c r="K1265" s="30">
        <v>123.77</v>
      </c>
      <c r="L1265" s="36"/>
      <c r="M1265" s="27" t="s">
        <v>990</v>
      </c>
      <c r="N1265" s="30">
        <f t="shared" ref="N1265" si="333">J1266</f>
        <v>138.53</v>
      </c>
      <c r="O1265" s="30">
        <f t="shared" ref="O1265" si="334">K1266</f>
        <v>138.53</v>
      </c>
      <c r="Q1265" s="86" t="s">
        <v>1113</v>
      </c>
      <c r="R1265" s="86">
        <v>45602</v>
      </c>
    </row>
    <row r="1266" spans="2:18" x14ac:dyDescent="0.25">
      <c r="B1266" s="98"/>
      <c r="C1266" s="112"/>
      <c r="D1266" s="119"/>
      <c r="E1266" s="27" t="s">
        <v>993</v>
      </c>
      <c r="F1266" s="29">
        <v>138.53</v>
      </c>
      <c r="G1266" s="29">
        <v>138.53</v>
      </c>
      <c r="H1266" s="29">
        <v>138.53</v>
      </c>
      <c r="I1266" s="14"/>
      <c r="J1266" s="28">
        <f t="shared" si="328"/>
        <v>138.53</v>
      </c>
      <c r="K1266" s="30">
        <v>138.53</v>
      </c>
      <c r="L1266" s="36"/>
      <c r="M1266" s="27" t="s">
        <v>991</v>
      </c>
      <c r="N1266" s="30">
        <v>158.69</v>
      </c>
      <c r="O1266" s="30">
        <v>158.69</v>
      </c>
      <c r="Q1266" s="87"/>
      <c r="R1266" s="87"/>
    </row>
    <row r="1267" spans="2:18" x14ac:dyDescent="0.25">
      <c r="B1267" s="99">
        <v>128</v>
      </c>
      <c r="C1267" s="113" t="s">
        <v>322</v>
      </c>
      <c r="D1267" s="24"/>
      <c r="E1267" s="34" t="s">
        <v>432</v>
      </c>
      <c r="F1267" s="25">
        <v>117.17108781737714</v>
      </c>
      <c r="G1267" s="25">
        <v>121.5444532090354</v>
      </c>
      <c r="H1267" s="25">
        <v>121.19226890756299</v>
      </c>
      <c r="I1267" s="14"/>
      <c r="J1267" s="28" t="str">
        <f t="shared" si="328"/>
        <v xml:space="preserve"> </v>
      </c>
      <c r="K1267" s="30" t="s">
        <v>844</v>
      </c>
      <c r="L1267" s="36"/>
      <c r="M1267" s="34" t="s">
        <v>844</v>
      </c>
      <c r="N1267" s="30"/>
      <c r="O1267" s="30"/>
      <c r="Q1267" s="15"/>
      <c r="R1267" s="15"/>
    </row>
    <row r="1268" spans="2:18" x14ac:dyDescent="0.25">
      <c r="B1268" s="99"/>
      <c r="C1268" s="113"/>
      <c r="D1268" s="24"/>
      <c r="E1268" s="34" t="s">
        <v>992</v>
      </c>
      <c r="F1268" s="25">
        <v>117.17108781737714</v>
      </c>
      <c r="G1268" s="25">
        <v>121.5444532090354</v>
      </c>
      <c r="H1268" s="25">
        <v>121.19226890756299</v>
      </c>
      <c r="I1268" s="14"/>
      <c r="J1268" s="28"/>
      <c r="K1268" s="30"/>
      <c r="L1268" s="36"/>
      <c r="M1268" s="34" t="s">
        <v>990</v>
      </c>
      <c r="N1268" s="30"/>
      <c r="O1268" s="30"/>
      <c r="Q1268" s="15"/>
      <c r="R1268" s="15"/>
    </row>
    <row r="1269" spans="2:18" x14ac:dyDescent="0.25">
      <c r="B1269" s="99"/>
      <c r="C1269" s="113"/>
      <c r="D1269" s="24"/>
      <c r="E1269" s="34" t="s">
        <v>993</v>
      </c>
      <c r="F1269" s="25">
        <v>0</v>
      </c>
      <c r="G1269" s="25">
        <v>0</v>
      </c>
      <c r="H1269" s="25">
        <v>0</v>
      </c>
      <c r="I1269" s="14"/>
      <c r="J1269" s="28"/>
      <c r="K1269" s="30"/>
      <c r="L1269" s="36"/>
      <c r="M1269" s="34" t="s">
        <v>991</v>
      </c>
      <c r="N1269" s="30"/>
      <c r="O1269" s="30"/>
      <c r="Q1269" s="15"/>
      <c r="R1269" s="15"/>
    </row>
    <row r="1270" spans="2:18" x14ac:dyDescent="0.25">
      <c r="B1270" s="97" t="s">
        <v>728</v>
      </c>
      <c r="C1270" s="112" t="s">
        <v>323</v>
      </c>
      <c r="D1270" s="119" t="s">
        <v>435</v>
      </c>
      <c r="E1270" s="39" t="s">
        <v>432</v>
      </c>
      <c r="F1270" s="25">
        <v>112.92</v>
      </c>
      <c r="G1270" s="25">
        <v>112.92</v>
      </c>
      <c r="H1270" s="25">
        <v>112.92</v>
      </c>
      <c r="I1270" s="14"/>
      <c r="J1270" s="28" t="str">
        <f>IF(E1270=$J$7," ",F1270)</f>
        <v xml:space="preserve"> </v>
      </c>
      <c r="K1270" s="30" t="s">
        <v>844</v>
      </c>
      <c r="L1270" s="36"/>
      <c r="M1270" s="27" t="s">
        <v>844</v>
      </c>
      <c r="N1270" s="30"/>
      <c r="O1270" s="30"/>
      <c r="Q1270" s="15"/>
      <c r="R1270" s="15"/>
    </row>
    <row r="1271" spans="2:18" x14ac:dyDescent="0.25">
      <c r="B1271" s="98"/>
      <c r="C1271" s="112"/>
      <c r="D1271" s="119"/>
      <c r="E1271" s="27" t="s">
        <v>992</v>
      </c>
      <c r="F1271" s="29">
        <v>112.92</v>
      </c>
      <c r="G1271" s="29">
        <v>112.92</v>
      </c>
      <c r="H1271" s="29">
        <v>112.92</v>
      </c>
      <c r="I1271" s="14"/>
      <c r="J1271" s="28">
        <v>110.81</v>
      </c>
      <c r="K1271" s="30">
        <v>132.97</v>
      </c>
      <c r="L1271" s="36"/>
      <c r="M1271" s="27" t="s">
        <v>990</v>
      </c>
      <c r="N1271" s="30">
        <f t="shared" ref="N1271" si="335">J1272</f>
        <v>122.32</v>
      </c>
      <c r="O1271" s="30">
        <v>149.22999999999999</v>
      </c>
      <c r="Q1271" s="86" t="s">
        <v>1099</v>
      </c>
      <c r="R1271" s="86">
        <v>46010</v>
      </c>
    </row>
    <row r="1272" spans="2:18" x14ac:dyDescent="0.25">
      <c r="B1272" s="98"/>
      <c r="C1272" s="112"/>
      <c r="D1272" s="119"/>
      <c r="E1272" s="27" t="s">
        <v>993</v>
      </c>
      <c r="F1272" s="29">
        <v>0</v>
      </c>
      <c r="G1272" s="29">
        <v>0</v>
      </c>
      <c r="H1272" s="29">
        <v>0</v>
      </c>
      <c r="I1272" s="14"/>
      <c r="J1272" s="28">
        <v>122.32</v>
      </c>
      <c r="K1272" s="30">
        <v>146.78</v>
      </c>
      <c r="L1272" s="36"/>
      <c r="M1272" s="27" t="s">
        <v>991</v>
      </c>
      <c r="N1272" s="30">
        <v>346.63</v>
      </c>
      <c r="O1272" s="30">
        <v>422.88</v>
      </c>
      <c r="Q1272" s="87"/>
      <c r="R1272" s="87"/>
    </row>
    <row r="1273" spans="2:18" x14ac:dyDescent="0.25">
      <c r="B1273" s="97" t="s">
        <v>729</v>
      </c>
      <c r="C1273" s="112" t="s">
        <v>324</v>
      </c>
      <c r="D1273" s="119" t="s">
        <v>435</v>
      </c>
      <c r="E1273" s="39" t="s">
        <v>432</v>
      </c>
      <c r="F1273" s="25">
        <v>112.92</v>
      </c>
      <c r="G1273" s="25">
        <v>112.92</v>
      </c>
      <c r="H1273" s="25">
        <v>112.91999999999999</v>
      </c>
      <c r="I1273" s="14"/>
      <c r="J1273" s="28" t="str">
        <f>IF(E1273=$J$7," ",F1273)</f>
        <v xml:space="preserve"> </v>
      </c>
      <c r="K1273" s="30" t="s">
        <v>844</v>
      </c>
      <c r="L1273" s="36"/>
      <c r="M1273" s="27" t="s">
        <v>844</v>
      </c>
      <c r="N1273" s="30"/>
      <c r="O1273" s="30"/>
      <c r="Q1273" s="15"/>
      <c r="R1273" s="15"/>
    </row>
    <row r="1274" spans="2:18" x14ac:dyDescent="0.25">
      <c r="B1274" s="98"/>
      <c r="C1274" s="112"/>
      <c r="D1274" s="119"/>
      <c r="E1274" s="27" t="s">
        <v>992</v>
      </c>
      <c r="F1274" s="29">
        <v>112.92</v>
      </c>
      <c r="G1274" s="29">
        <v>112.92</v>
      </c>
      <c r="H1274" s="29">
        <v>112.92</v>
      </c>
      <c r="I1274" s="14"/>
      <c r="J1274" s="28">
        <v>110.81</v>
      </c>
      <c r="K1274" s="30">
        <v>132.97</v>
      </c>
      <c r="L1274" s="36"/>
      <c r="M1274" s="27" t="s">
        <v>990</v>
      </c>
      <c r="N1274" s="30">
        <f t="shared" ref="N1274" si="336">J1275</f>
        <v>122.32</v>
      </c>
      <c r="O1274" s="30">
        <v>149.22999999999999</v>
      </c>
      <c r="Q1274" s="86" t="s">
        <v>1099</v>
      </c>
      <c r="R1274" s="86">
        <v>46010</v>
      </c>
    </row>
    <row r="1275" spans="2:18" x14ac:dyDescent="0.25">
      <c r="B1275" s="98"/>
      <c r="C1275" s="112"/>
      <c r="D1275" s="119"/>
      <c r="E1275" s="27" t="s">
        <v>993</v>
      </c>
      <c r="F1275" s="29">
        <v>0</v>
      </c>
      <c r="G1275" s="29">
        <v>0</v>
      </c>
      <c r="H1275" s="29">
        <v>0</v>
      </c>
      <c r="I1275" s="14"/>
      <c r="J1275" s="28">
        <v>122.32</v>
      </c>
      <c r="K1275" s="30">
        <v>146.78</v>
      </c>
      <c r="L1275" s="36"/>
      <c r="M1275" s="27" t="s">
        <v>991</v>
      </c>
      <c r="N1275" s="30">
        <v>346.63</v>
      </c>
      <c r="O1275" s="30">
        <v>422.88</v>
      </c>
      <c r="Q1275" s="87"/>
      <c r="R1275" s="87"/>
    </row>
    <row r="1276" spans="2:18" x14ac:dyDescent="0.25">
      <c r="B1276" s="97" t="s">
        <v>730</v>
      </c>
      <c r="C1276" s="112" t="s">
        <v>325</v>
      </c>
      <c r="D1276" s="119" t="s">
        <v>435</v>
      </c>
      <c r="E1276" s="39" t="s">
        <v>432</v>
      </c>
      <c r="F1276" s="25">
        <v>112.92</v>
      </c>
      <c r="G1276" s="25">
        <v>112.92000000000002</v>
      </c>
      <c r="H1276" s="25">
        <v>112.92</v>
      </c>
      <c r="I1276" s="14"/>
      <c r="J1276" s="28" t="str">
        <f>IF(E1276=$J$7," ",F1276)</f>
        <v xml:space="preserve"> </v>
      </c>
      <c r="K1276" s="30" t="s">
        <v>844</v>
      </c>
      <c r="L1276" s="36"/>
      <c r="M1276" s="27" t="s">
        <v>844</v>
      </c>
      <c r="N1276" s="30"/>
      <c r="O1276" s="30"/>
      <c r="Q1276" s="15"/>
      <c r="R1276" s="15"/>
    </row>
    <row r="1277" spans="2:18" x14ac:dyDescent="0.25">
      <c r="B1277" s="98"/>
      <c r="C1277" s="112"/>
      <c r="D1277" s="119"/>
      <c r="E1277" s="27" t="s">
        <v>992</v>
      </c>
      <c r="F1277" s="29">
        <v>112.92</v>
      </c>
      <c r="G1277" s="29">
        <v>112.92</v>
      </c>
      <c r="H1277" s="29">
        <v>112.92</v>
      </c>
      <c r="I1277" s="14"/>
      <c r="J1277" s="28">
        <v>110.81</v>
      </c>
      <c r="K1277" s="30">
        <v>132.97</v>
      </c>
      <c r="L1277" s="36"/>
      <c r="M1277" s="27" t="s">
        <v>990</v>
      </c>
      <c r="N1277" s="30">
        <f t="shared" ref="N1277" si="337">J1278</f>
        <v>122.32</v>
      </c>
      <c r="O1277" s="30">
        <v>149.22999999999999</v>
      </c>
      <c r="Q1277" s="86" t="s">
        <v>1099</v>
      </c>
      <c r="R1277" s="86">
        <v>46010</v>
      </c>
    </row>
    <row r="1278" spans="2:18" x14ac:dyDescent="0.25">
      <c r="B1278" s="98"/>
      <c r="C1278" s="112"/>
      <c r="D1278" s="119"/>
      <c r="E1278" s="27" t="s">
        <v>993</v>
      </c>
      <c r="F1278" s="29">
        <v>0</v>
      </c>
      <c r="G1278" s="29">
        <v>0</v>
      </c>
      <c r="H1278" s="29">
        <v>0</v>
      </c>
      <c r="I1278" s="14"/>
      <c r="J1278" s="28">
        <v>122.32</v>
      </c>
      <c r="K1278" s="30">
        <v>146.78</v>
      </c>
      <c r="L1278" s="36"/>
      <c r="M1278" s="27" t="s">
        <v>991</v>
      </c>
      <c r="N1278" s="30">
        <v>346.63</v>
      </c>
      <c r="O1278" s="30">
        <v>422.88</v>
      </c>
      <c r="Q1278" s="87"/>
      <c r="R1278" s="87"/>
    </row>
    <row r="1279" spans="2:18" x14ac:dyDescent="0.25">
      <c r="B1279" s="97" t="s">
        <v>731</v>
      </c>
      <c r="C1279" s="112" t="s">
        <v>326</v>
      </c>
      <c r="D1279" s="119" t="s">
        <v>435</v>
      </c>
      <c r="E1279" s="39" t="s">
        <v>432</v>
      </c>
      <c r="F1279" s="25">
        <v>130.04</v>
      </c>
      <c r="G1279" s="25">
        <v>130.04</v>
      </c>
      <c r="H1279" s="25">
        <v>130.04</v>
      </c>
      <c r="I1279" s="14"/>
      <c r="J1279" s="28" t="str">
        <f>IF(E1279=$J$7," ",F1279)</f>
        <v xml:space="preserve"> </v>
      </c>
      <c r="K1279" s="30" t="s">
        <v>844</v>
      </c>
      <c r="L1279" s="36"/>
      <c r="M1279" s="27" t="s">
        <v>844</v>
      </c>
      <c r="N1279" s="30"/>
      <c r="O1279" s="30"/>
      <c r="Q1279" s="15"/>
      <c r="R1279" s="15"/>
    </row>
    <row r="1280" spans="2:18" x14ac:dyDescent="0.25">
      <c r="B1280" s="98"/>
      <c r="C1280" s="112"/>
      <c r="D1280" s="119"/>
      <c r="E1280" s="27" t="s">
        <v>992</v>
      </c>
      <c r="F1280" s="29">
        <v>130.04</v>
      </c>
      <c r="G1280" s="29">
        <v>130.04</v>
      </c>
      <c r="H1280" s="29">
        <v>130.04</v>
      </c>
      <c r="I1280" s="14"/>
      <c r="J1280" s="28">
        <v>121.02</v>
      </c>
      <c r="K1280" s="30">
        <v>145.22999999999999</v>
      </c>
      <c r="L1280" s="36"/>
      <c r="M1280" s="27" t="s">
        <v>990</v>
      </c>
      <c r="N1280" s="30">
        <f t="shared" ref="N1280" si="338">J1281</f>
        <v>121.02</v>
      </c>
      <c r="O1280" s="30">
        <v>147.63999999999999</v>
      </c>
      <c r="Q1280" s="86" t="s">
        <v>1103</v>
      </c>
      <c r="R1280" s="86">
        <v>46001</v>
      </c>
    </row>
    <row r="1281" spans="2:18" x14ac:dyDescent="0.25">
      <c r="B1281" s="98"/>
      <c r="C1281" s="112"/>
      <c r="D1281" s="119"/>
      <c r="E1281" s="27" t="s">
        <v>993</v>
      </c>
      <c r="F1281" s="29">
        <v>0</v>
      </c>
      <c r="G1281" s="29">
        <v>0</v>
      </c>
      <c r="H1281" s="29">
        <v>0</v>
      </c>
      <c r="I1281" s="14"/>
      <c r="J1281" s="28">
        <v>121.02</v>
      </c>
      <c r="K1281" s="30">
        <v>145.22999999999999</v>
      </c>
      <c r="L1281" s="36"/>
      <c r="M1281" s="27" t="s">
        <v>991</v>
      </c>
      <c r="N1281" s="30">
        <v>139.22999999999999</v>
      </c>
      <c r="O1281" s="30">
        <v>169.86</v>
      </c>
      <c r="Q1281" s="87"/>
      <c r="R1281" s="87"/>
    </row>
    <row r="1282" spans="2:18" x14ac:dyDescent="0.25">
      <c r="B1282" s="99">
        <v>130</v>
      </c>
      <c r="C1282" s="113" t="s">
        <v>327</v>
      </c>
      <c r="D1282" s="24"/>
      <c r="E1282" s="34" t="s">
        <v>432</v>
      </c>
      <c r="F1282" s="25">
        <v>19.224999999999998</v>
      </c>
      <c r="G1282" s="25">
        <v>19.224999999999998</v>
      </c>
      <c r="H1282" s="25">
        <v>19.225000000000001</v>
      </c>
      <c r="I1282" s="14"/>
      <c r="J1282" s="28" t="str">
        <f t="shared" ref="J1282" si="339">IF(E1282=$J$7," ",F1282)</f>
        <v xml:space="preserve"> </v>
      </c>
      <c r="K1282" s="30"/>
      <c r="L1282" s="36"/>
      <c r="M1282" s="34" t="s">
        <v>844</v>
      </c>
      <c r="N1282" s="30"/>
      <c r="O1282" s="30"/>
      <c r="Q1282" s="15"/>
      <c r="R1282" s="15"/>
    </row>
    <row r="1283" spans="2:18" x14ac:dyDescent="0.25">
      <c r="B1283" s="99"/>
      <c r="C1283" s="113"/>
      <c r="D1283" s="24"/>
      <c r="E1283" s="34" t="s">
        <v>992</v>
      </c>
      <c r="F1283" s="25">
        <v>18.2</v>
      </c>
      <c r="G1283" s="25">
        <v>18.2</v>
      </c>
      <c r="H1283" s="25">
        <v>18.2</v>
      </c>
      <c r="I1283" s="14"/>
      <c r="J1283" s="28"/>
      <c r="K1283" s="30"/>
      <c r="L1283" s="36"/>
      <c r="M1283" s="34" t="s">
        <v>990</v>
      </c>
      <c r="N1283" s="30"/>
      <c r="O1283" s="30"/>
      <c r="Q1283" s="15"/>
      <c r="R1283" s="15"/>
    </row>
    <row r="1284" spans="2:18" x14ac:dyDescent="0.25">
      <c r="B1284" s="99"/>
      <c r="C1284" s="113"/>
      <c r="D1284" s="24"/>
      <c r="E1284" s="34" t="s">
        <v>993</v>
      </c>
      <c r="F1284" s="25">
        <v>20.25</v>
      </c>
      <c r="G1284" s="25">
        <v>20.25</v>
      </c>
      <c r="H1284" s="25">
        <v>20.25</v>
      </c>
      <c r="I1284" s="14"/>
      <c r="J1284" s="28"/>
      <c r="K1284" s="30"/>
      <c r="L1284" s="36"/>
      <c r="M1284" s="34" t="s">
        <v>991</v>
      </c>
      <c r="N1284" s="30"/>
      <c r="O1284" s="30"/>
      <c r="Q1284" s="15"/>
      <c r="R1284" s="15"/>
    </row>
    <row r="1285" spans="2:18" x14ac:dyDescent="0.25">
      <c r="B1285" s="97" t="s">
        <v>732</v>
      </c>
      <c r="C1285" s="112" t="s">
        <v>319</v>
      </c>
      <c r="D1285" s="119" t="s">
        <v>435</v>
      </c>
      <c r="E1285" s="39" t="s">
        <v>432</v>
      </c>
      <c r="F1285" s="25">
        <v>19.224999999999998</v>
      </c>
      <c r="G1285" s="25">
        <v>19.224999999999998</v>
      </c>
      <c r="H1285" s="25">
        <v>19.225000000000001</v>
      </c>
      <c r="I1285" s="14"/>
      <c r="J1285" s="28" t="str">
        <f>IF(E1285=$J$7," ",F1285)</f>
        <v xml:space="preserve"> </v>
      </c>
      <c r="K1285" s="30"/>
      <c r="L1285" s="36"/>
      <c r="M1285" s="27" t="s">
        <v>844</v>
      </c>
      <c r="N1285" s="30"/>
      <c r="O1285" s="30"/>
      <c r="Q1285" s="15"/>
      <c r="R1285" s="15"/>
    </row>
    <row r="1286" spans="2:18" x14ac:dyDescent="0.25">
      <c r="B1286" s="98"/>
      <c r="C1286" s="112"/>
      <c r="D1286" s="119"/>
      <c r="E1286" s="27" t="s">
        <v>992</v>
      </c>
      <c r="F1286" s="29">
        <v>18.2</v>
      </c>
      <c r="G1286" s="29">
        <v>18.2</v>
      </c>
      <c r="H1286" s="29">
        <v>18.2</v>
      </c>
      <c r="I1286" s="14"/>
      <c r="J1286" s="28">
        <f>IF(E1286=$J$7," ",F1286)</f>
        <v>18.2</v>
      </c>
      <c r="K1286" s="30">
        <f t="shared" ref="K1286:K1287" si="340">J1286*1.2</f>
        <v>21.84</v>
      </c>
      <c r="L1286" s="36"/>
      <c r="M1286" s="27" t="s">
        <v>990</v>
      </c>
      <c r="N1286" s="30">
        <f t="shared" ref="N1286" si="341">J1287</f>
        <v>20.350000000000001</v>
      </c>
      <c r="O1286" s="30">
        <v>24.83</v>
      </c>
      <c r="Q1286" s="86" t="s">
        <v>1112</v>
      </c>
      <c r="R1286" s="86">
        <v>45994</v>
      </c>
    </row>
    <row r="1287" spans="2:18" x14ac:dyDescent="0.25">
      <c r="B1287" s="98"/>
      <c r="C1287" s="112"/>
      <c r="D1287" s="119"/>
      <c r="E1287" s="27" t="s">
        <v>993</v>
      </c>
      <c r="F1287" s="29">
        <v>20.25</v>
      </c>
      <c r="G1287" s="29">
        <v>20.25</v>
      </c>
      <c r="H1287" s="29">
        <v>20.25</v>
      </c>
      <c r="I1287" s="14"/>
      <c r="J1287" s="28">
        <v>20.350000000000001</v>
      </c>
      <c r="K1287" s="30">
        <f t="shared" si="340"/>
        <v>24.42</v>
      </c>
      <c r="L1287" s="36"/>
      <c r="M1287" s="27" t="s">
        <v>991</v>
      </c>
      <c r="N1287" s="30">
        <v>23.26</v>
      </c>
      <c r="O1287" s="30">
        <v>28.38</v>
      </c>
      <c r="Q1287" s="87"/>
      <c r="R1287" s="87"/>
    </row>
    <row r="1288" spans="2:18" x14ac:dyDescent="0.25">
      <c r="B1288" s="99">
        <v>131</v>
      </c>
      <c r="C1288" s="113" t="s">
        <v>328</v>
      </c>
      <c r="D1288" s="24"/>
      <c r="E1288" s="34" t="s">
        <v>432</v>
      </c>
      <c r="F1288" s="25">
        <v>13.52</v>
      </c>
      <c r="G1288" s="25">
        <v>13.62</v>
      </c>
      <c r="H1288" s="25">
        <v>13.52</v>
      </c>
      <c r="I1288" s="14"/>
      <c r="J1288" s="28" t="str">
        <f>IF(E1288=$J$7," ",F1288)</f>
        <v xml:space="preserve"> </v>
      </c>
      <c r="K1288" s="30"/>
      <c r="L1288" s="36"/>
      <c r="M1288" s="34" t="s">
        <v>844</v>
      </c>
      <c r="N1288" s="30"/>
      <c r="O1288" s="30"/>
      <c r="Q1288" s="15"/>
      <c r="R1288" s="15"/>
    </row>
    <row r="1289" spans="2:18" x14ac:dyDescent="0.25">
      <c r="B1289" s="99"/>
      <c r="C1289" s="113"/>
      <c r="D1289" s="24"/>
      <c r="E1289" s="34" t="s">
        <v>992</v>
      </c>
      <c r="F1289" s="25">
        <v>13.52</v>
      </c>
      <c r="G1289" s="25">
        <v>13.62</v>
      </c>
      <c r="H1289" s="25">
        <v>13.52</v>
      </c>
      <c r="I1289" s="14"/>
      <c r="J1289" s="28"/>
      <c r="K1289" s="30"/>
      <c r="L1289" s="36"/>
      <c r="M1289" s="34" t="s">
        <v>990</v>
      </c>
      <c r="N1289" s="30"/>
      <c r="O1289" s="30"/>
      <c r="Q1289" s="15"/>
      <c r="R1289" s="15"/>
    </row>
    <row r="1290" spans="2:18" x14ac:dyDescent="0.25">
      <c r="B1290" s="99"/>
      <c r="C1290" s="113"/>
      <c r="D1290" s="24"/>
      <c r="E1290" s="34" t="s">
        <v>993</v>
      </c>
      <c r="F1290" s="25">
        <v>13.52</v>
      </c>
      <c r="G1290" s="25">
        <v>13.62</v>
      </c>
      <c r="H1290" s="25">
        <v>13.52</v>
      </c>
      <c r="I1290" s="14"/>
      <c r="J1290" s="28"/>
      <c r="K1290" s="30"/>
      <c r="L1290" s="36"/>
      <c r="M1290" s="34" t="s">
        <v>991</v>
      </c>
      <c r="N1290" s="30"/>
      <c r="O1290" s="30"/>
      <c r="Q1290" s="15"/>
      <c r="R1290" s="15"/>
    </row>
    <row r="1291" spans="2:18" x14ac:dyDescent="0.25">
      <c r="B1291" s="97" t="s">
        <v>733</v>
      </c>
      <c r="C1291" s="112" t="s">
        <v>329</v>
      </c>
      <c r="D1291" s="119" t="s">
        <v>435</v>
      </c>
      <c r="E1291" s="39" t="s">
        <v>432</v>
      </c>
      <c r="F1291" s="25">
        <v>13.52</v>
      </c>
      <c r="G1291" s="25">
        <v>13.62</v>
      </c>
      <c r="H1291" s="25">
        <v>13.52</v>
      </c>
      <c r="I1291" s="14"/>
      <c r="J1291" s="28" t="str">
        <f>IF(E1291=$J$7," ",F1291)</f>
        <v xml:space="preserve"> </v>
      </c>
      <c r="K1291" s="30"/>
      <c r="L1291" s="36"/>
      <c r="M1291" s="27" t="s">
        <v>844</v>
      </c>
      <c r="N1291" s="30"/>
      <c r="O1291" s="30"/>
      <c r="Q1291" s="15"/>
      <c r="R1291" s="15"/>
    </row>
    <row r="1292" spans="2:18" x14ac:dyDescent="0.25">
      <c r="B1292" s="98"/>
      <c r="C1292" s="112"/>
      <c r="D1292" s="119"/>
      <c r="E1292" s="27" t="s">
        <v>992</v>
      </c>
      <c r="F1292" s="29">
        <v>13.52</v>
      </c>
      <c r="G1292" s="29">
        <v>13.62</v>
      </c>
      <c r="H1292" s="29">
        <v>13.52</v>
      </c>
      <c r="I1292" s="14"/>
      <c r="J1292" s="28">
        <f>IF(E1292=$J$7," ",F1292)</f>
        <v>13.52</v>
      </c>
      <c r="K1292" s="30">
        <f t="shared" ref="K1292:K1293" si="342">J1292*1.2</f>
        <v>16.224</v>
      </c>
      <c r="L1292" s="36"/>
      <c r="M1292" s="27" t="s">
        <v>990</v>
      </c>
      <c r="N1292" s="30">
        <f t="shared" ref="N1292" si="343">J1293</f>
        <v>13.52</v>
      </c>
      <c r="O1292" s="30">
        <f t="shared" ref="O1292" si="344">K1293</f>
        <v>16.224</v>
      </c>
      <c r="Q1292" s="86" t="s">
        <v>1111</v>
      </c>
      <c r="R1292" s="86">
        <v>45252</v>
      </c>
    </row>
    <row r="1293" spans="2:18" x14ac:dyDescent="0.25">
      <c r="B1293" s="98"/>
      <c r="C1293" s="112"/>
      <c r="D1293" s="119"/>
      <c r="E1293" s="27" t="s">
        <v>993</v>
      </c>
      <c r="F1293" s="29">
        <v>13.52</v>
      </c>
      <c r="G1293" s="29">
        <v>13.62</v>
      </c>
      <c r="H1293" s="29">
        <v>13.52</v>
      </c>
      <c r="I1293" s="14"/>
      <c r="J1293" s="28">
        <f>IF(E1293=$J$7," ",F1293)</f>
        <v>13.52</v>
      </c>
      <c r="K1293" s="30">
        <f t="shared" si="342"/>
        <v>16.224</v>
      </c>
      <c r="L1293" s="36"/>
      <c r="M1293" s="27" t="s">
        <v>991</v>
      </c>
      <c r="N1293" s="30">
        <v>17.77</v>
      </c>
      <c r="O1293" s="30">
        <v>21.32</v>
      </c>
      <c r="Q1293" s="87"/>
      <c r="R1293" s="87"/>
    </row>
    <row r="1294" spans="2:18" x14ac:dyDescent="0.25">
      <c r="B1294" s="99">
        <v>132</v>
      </c>
      <c r="C1294" s="113" t="s">
        <v>330</v>
      </c>
      <c r="D1294" s="24"/>
      <c r="E1294" s="34" t="s">
        <v>432</v>
      </c>
      <c r="F1294" s="25">
        <v>136.095</v>
      </c>
      <c r="G1294" s="25">
        <v>136.095</v>
      </c>
      <c r="H1294" s="25">
        <v>136.095</v>
      </c>
      <c r="I1294" s="14"/>
      <c r="J1294" s="28" t="str">
        <f>IF(E1294=$J$7," ",F1294)</f>
        <v xml:space="preserve"> </v>
      </c>
      <c r="K1294" s="30"/>
      <c r="L1294" s="36"/>
      <c r="M1294" s="34" t="s">
        <v>844</v>
      </c>
      <c r="N1294" s="30"/>
      <c r="O1294" s="30"/>
      <c r="Q1294" s="15"/>
      <c r="R1294" s="15"/>
    </row>
    <row r="1295" spans="2:18" x14ac:dyDescent="0.25">
      <c r="B1295" s="99"/>
      <c r="C1295" s="113"/>
      <c r="D1295" s="24"/>
      <c r="E1295" s="34" t="s">
        <v>992</v>
      </c>
      <c r="F1295" s="25">
        <v>127.21</v>
      </c>
      <c r="G1295" s="25">
        <v>127.20999999999998</v>
      </c>
      <c r="H1295" s="25">
        <v>127.21</v>
      </c>
      <c r="I1295" s="14"/>
      <c r="J1295" s="28"/>
      <c r="K1295" s="30"/>
      <c r="L1295" s="36"/>
      <c r="M1295" s="34" t="s">
        <v>990</v>
      </c>
      <c r="N1295" s="30"/>
      <c r="O1295" s="30"/>
      <c r="Q1295" s="15"/>
      <c r="R1295" s="15"/>
    </row>
    <row r="1296" spans="2:18" x14ac:dyDescent="0.25">
      <c r="B1296" s="99"/>
      <c r="C1296" s="113"/>
      <c r="D1296" s="24"/>
      <c r="E1296" s="34" t="s">
        <v>993</v>
      </c>
      <c r="F1296" s="25">
        <v>144.97999999999999</v>
      </c>
      <c r="G1296" s="25">
        <v>144.98000000000002</v>
      </c>
      <c r="H1296" s="25">
        <v>144.97999999999999</v>
      </c>
      <c r="I1296" s="14"/>
      <c r="J1296" s="28"/>
      <c r="K1296" s="30"/>
      <c r="L1296" s="36"/>
      <c r="M1296" s="34" t="s">
        <v>991</v>
      </c>
      <c r="N1296" s="30"/>
      <c r="O1296" s="30"/>
      <c r="Q1296" s="15"/>
      <c r="R1296" s="15"/>
    </row>
    <row r="1297" spans="2:18" x14ac:dyDescent="0.25">
      <c r="B1297" s="97" t="s">
        <v>734</v>
      </c>
      <c r="C1297" s="112" t="s">
        <v>331</v>
      </c>
      <c r="D1297" s="119" t="s">
        <v>435</v>
      </c>
      <c r="E1297" s="39" t="s">
        <v>432</v>
      </c>
      <c r="F1297" s="25">
        <v>136.095</v>
      </c>
      <c r="G1297" s="25">
        <v>136.095</v>
      </c>
      <c r="H1297" s="25">
        <v>136.09499999999997</v>
      </c>
      <c r="I1297" s="14"/>
      <c r="J1297" s="28" t="str">
        <f t="shared" ref="J1297:J1303" si="345">IF(E1297=$J$7," ",F1297)</f>
        <v xml:space="preserve"> </v>
      </c>
      <c r="K1297" s="30"/>
      <c r="L1297" s="36"/>
      <c r="M1297" s="27" t="s">
        <v>844</v>
      </c>
      <c r="N1297" s="30"/>
      <c r="O1297" s="30"/>
      <c r="Q1297" s="15"/>
      <c r="R1297" s="15"/>
    </row>
    <row r="1298" spans="2:18" x14ac:dyDescent="0.25">
      <c r="B1298" s="98"/>
      <c r="C1298" s="112"/>
      <c r="D1298" s="119"/>
      <c r="E1298" s="27" t="s">
        <v>992</v>
      </c>
      <c r="F1298" s="29">
        <v>127.21000000000001</v>
      </c>
      <c r="G1298" s="29">
        <v>127.21</v>
      </c>
      <c r="H1298" s="29">
        <v>127.21</v>
      </c>
      <c r="I1298" s="14"/>
      <c r="J1298" s="28">
        <f t="shared" si="345"/>
        <v>127.21000000000001</v>
      </c>
      <c r="K1298" s="30">
        <v>127.21000000000001</v>
      </c>
      <c r="L1298" s="36"/>
      <c r="M1298" s="27" t="s">
        <v>990</v>
      </c>
      <c r="N1298" s="30">
        <f t="shared" ref="N1298" si="346">J1299</f>
        <v>144.97999999999999</v>
      </c>
      <c r="O1298" s="30">
        <f t="shared" ref="O1298" si="347">K1299</f>
        <v>144.97999999999999</v>
      </c>
      <c r="Q1298" s="86" t="s">
        <v>1119</v>
      </c>
      <c r="R1298" s="86">
        <v>45994</v>
      </c>
    </row>
    <row r="1299" spans="2:18" x14ac:dyDescent="0.25">
      <c r="B1299" s="98"/>
      <c r="C1299" s="112"/>
      <c r="D1299" s="119"/>
      <c r="E1299" s="27" t="s">
        <v>993</v>
      </c>
      <c r="F1299" s="29">
        <v>144.97999999999999</v>
      </c>
      <c r="G1299" s="29">
        <v>144.97999999999999</v>
      </c>
      <c r="H1299" s="29">
        <v>144.97999999999999</v>
      </c>
      <c r="I1299" s="14"/>
      <c r="J1299" s="28">
        <f t="shared" si="345"/>
        <v>144.97999999999999</v>
      </c>
      <c r="K1299" s="30">
        <v>144.97999999999999</v>
      </c>
      <c r="L1299" s="36"/>
      <c r="M1299" s="27" t="s">
        <v>991</v>
      </c>
      <c r="N1299" s="30">
        <v>156.33000000000001</v>
      </c>
      <c r="O1299" s="30">
        <v>156.33000000000001</v>
      </c>
      <c r="Q1299" s="87"/>
      <c r="R1299" s="87"/>
    </row>
    <row r="1300" spans="2:18" x14ac:dyDescent="0.25">
      <c r="B1300" s="97" t="s">
        <v>735</v>
      </c>
      <c r="C1300" s="112" t="s">
        <v>325</v>
      </c>
      <c r="D1300" s="119" t="s">
        <v>435</v>
      </c>
      <c r="E1300" s="39" t="s">
        <v>432</v>
      </c>
      <c r="F1300" s="25">
        <v>136.09499999999997</v>
      </c>
      <c r="G1300" s="25">
        <v>136.095</v>
      </c>
      <c r="H1300" s="25">
        <v>136.095</v>
      </c>
      <c r="I1300" s="14"/>
      <c r="J1300" s="28" t="str">
        <f t="shared" si="345"/>
        <v xml:space="preserve"> </v>
      </c>
      <c r="K1300" s="30" t="s">
        <v>844</v>
      </c>
      <c r="L1300" s="36"/>
      <c r="M1300" s="27" t="s">
        <v>844</v>
      </c>
      <c r="N1300" s="30"/>
      <c r="O1300" s="30"/>
      <c r="Q1300" s="15"/>
      <c r="R1300" s="15"/>
    </row>
    <row r="1301" spans="2:18" x14ac:dyDescent="0.25">
      <c r="B1301" s="98"/>
      <c r="C1301" s="112"/>
      <c r="D1301" s="119"/>
      <c r="E1301" s="27" t="s">
        <v>992</v>
      </c>
      <c r="F1301" s="29">
        <v>127.21</v>
      </c>
      <c r="G1301" s="29">
        <v>127.21</v>
      </c>
      <c r="H1301" s="29">
        <v>127.21</v>
      </c>
      <c r="I1301" s="14"/>
      <c r="J1301" s="28">
        <f t="shared" si="345"/>
        <v>127.21</v>
      </c>
      <c r="K1301" s="30">
        <v>127.21</v>
      </c>
      <c r="L1301" s="36"/>
      <c r="M1301" s="27" t="s">
        <v>990</v>
      </c>
      <c r="N1301" s="30">
        <f t="shared" ref="N1301" si="348">J1302</f>
        <v>144.97999999999999</v>
      </c>
      <c r="O1301" s="30">
        <f t="shared" ref="O1301" si="349">K1302</f>
        <v>144.97999999999999</v>
      </c>
      <c r="Q1301" s="86" t="s">
        <v>1119</v>
      </c>
      <c r="R1301" s="86">
        <v>45994</v>
      </c>
    </row>
    <row r="1302" spans="2:18" x14ac:dyDescent="0.25">
      <c r="B1302" s="98"/>
      <c r="C1302" s="112"/>
      <c r="D1302" s="119"/>
      <c r="E1302" s="27" t="s">
        <v>993</v>
      </c>
      <c r="F1302" s="29">
        <v>144.97999999999999</v>
      </c>
      <c r="G1302" s="29">
        <v>144.97999999999999</v>
      </c>
      <c r="H1302" s="29">
        <v>144.97999999999999</v>
      </c>
      <c r="I1302" s="14"/>
      <c r="J1302" s="28">
        <f t="shared" si="345"/>
        <v>144.97999999999999</v>
      </c>
      <c r="K1302" s="30">
        <v>144.97999999999999</v>
      </c>
      <c r="L1302" s="36"/>
      <c r="M1302" s="27" t="s">
        <v>991</v>
      </c>
      <c r="N1302" s="30">
        <v>156.33000000000001</v>
      </c>
      <c r="O1302" s="30">
        <v>156.33000000000001</v>
      </c>
      <c r="Q1302" s="87"/>
      <c r="R1302" s="87"/>
    </row>
    <row r="1303" spans="2:18" x14ac:dyDescent="0.25">
      <c r="B1303" s="99">
        <v>133</v>
      </c>
      <c r="C1303" s="113" t="s">
        <v>332</v>
      </c>
      <c r="D1303" s="24"/>
      <c r="E1303" s="34" t="s">
        <v>432</v>
      </c>
      <c r="F1303" s="25">
        <v>0</v>
      </c>
      <c r="G1303" s="25">
        <v>0</v>
      </c>
      <c r="H1303" s="25">
        <v>43.76</v>
      </c>
      <c r="I1303" s="14"/>
      <c r="J1303" s="28" t="str">
        <f t="shared" si="345"/>
        <v xml:space="preserve"> </v>
      </c>
      <c r="K1303" s="30"/>
      <c r="L1303" s="36"/>
      <c r="M1303" s="34" t="s">
        <v>844</v>
      </c>
      <c r="N1303" s="30"/>
      <c r="O1303" s="30"/>
      <c r="Q1303" s="15"/>
      <c r="R1303" s="15"/>
    </row>
    <row r="1304" spans="2:18" x14ac:dyDescent="0.25">
      <c r="B1304" s="99"/>
      <c r="C1304" s="113"/>
      <c r="D1304" s="24"/>
      <c r="E1304" s="34" t="s">
        <v>992</v>
      </c>
      <c r="F1304" s="25">
        <v>0</v>
      </c>
      <c r="G1304" s="25">
        <v>0</v>
      </c>
      <c r="H1304" s="25">
        <v>43.76</v>
      </c>
      <c r="I1304" s="14"/>
      <c r="J1304" s="28"/>
      <c r="K1304" s="30"/>
      <c r="L1304" s="36"/>
      <c r="M1304" s="34" t="s">
        <v>990</v>
      </c>
      <c r="N1304" s="30"/>
      <c r="O1304" s="30"/>
      <c r="Q1304" s="15"/>
      <c r="R1304" s="15"/>
    </row>
    <row r="1305" spans="2:18" x14ac:dyDescent="0.25">
      <c r="B1305" s="99"/>
      <c r="C1305" s="113"/>
      <c r="D1305" s="24"/>
      <c r="E1305" s="34" t="s">
        <v>993</v>
      </c>
      <c r="F1305" s="25">
        <v>0</v>
      </c>
      <c r="G1305" s="25">
        <v>0</v>
      </c>
      <c r="H1305" s="25">
        <v>43.76</v>
      </c>
      <c r="I1305" s="14"/>
      <c r="J1305" s="28"/>
      <c r="K1305" s="30"/>
      <c r="L1305" s="36"/>
      <c r="M1305" s="34" t="s">
        <v>991</v>
      </c>
      <c r="N1305" s="30"/>
      <c r="O1305" s="30"/>
      <c r="Q1305" s="15"/>
      <c r="R1305" s="15"/>
    </row>
    <row r="1306" spans="2:18" x14ac:dyDescent="0.25">
      <c r="B1306" s="97" t="s">
        <v>736</v>
      </c>
      <c r="C1306" s="112" t="s">
        <v>326</v>
      </c>
      <c r="D1306" s="119" t="s">
        <v>435</v>
      </c>
      <c r="E1306" s="39" t="s">
        <v>432</v>
      </c>
      <c r="F1306" s="25">
        <v>0</v>
      </c>
      <c r="G1306" s="25">
        <v>0</v>
      </c>
      <c r="H1306" s="25">
        <v>43.76</v>
      </c>
      <c r="I1306" s="14"/>
      <c r="J1306" s="28" t="str">
        <f>IF(E1306=$J$7," ",F1306)</f>
        <v xml:space="preserve"> </v>
      </c>
      <c r="K1306" s="30"/>
      <c r="L1306" s="36"/>
      <c r="M1306" s="27" t="s">
        <v>844</v>
      </c>
      <c r="N1306" s="30"/>
      <c r="O1306" s="30"/>
      <c r="Q1306" s="15"/>
      <c r="R1306" s="15"/>
    </row>
    <row r="1307" spans="2:18" x14ac:dyDescent="0.25">
      <c r="B1307" s="98"/>
      <c r="C1307" s="112"/>
      <c r="D1307" s="119"/>
      <c r="E1307" s="27" t="s">
        <v>992</v>
      </c>
      <c r="F1307" s="29">
        <v>0</v>
      </c>
      <c r="G1307" s="29">
        <v>0</v>
      </c>
      <c r="H1307" s="29">
        <v>43.76</v>
      </c>
      <c r="I1307" s="14"/>
      <c r="J1307" s="28">
        <f>H1307</f>
        <v>43.76</v>
      </c>
      <c r="K1307" s="30">
        <f>J1307*1.2</f>
        <v>52.511999999999993</v>
      </c>
      <c r="L1307" s="36"/>
      <c r="M1307" s="27" t="s">
        <v>990</v>
      </c>
      <c r="N1307" s="30">
        <v>43.29</v>
      </c>
      <c r="O1307" s="30">
        <f>N1307*1.22</f>
        <v>52.813800000000001</v>
      </c>
      <c r="Q1307" s="86" t="s">
        <v>1105</v>
      </c>
      <c r="R1307" s="86">
        <v>46001</v>
      </c>
    </row>
    <row r="1308" spans="2:18" x14ac:dyDescent="0.25">
      <c r="B1308" s="98"/>
      <c r="C1308" s="112"/>
      <c r="D1308" s="119"/>
      <c r="E1308" s="27" t="s">
        <v>993</v>
      </c>
      <c r="F1308" s="29">
        <v>0</v>
      </c>
      <c r="G1308" s="29">
        <v>0</v>
      </c>
      <c r="H1308" s="29">
        <v>43.76</v>
      </c>
      <c r="I1308" s="14"/>
      <c r="J1308" s="28">
        <f>H1308</f>
        <v>43.76</v>
      </c>
      <c r="K1308" s="30">
        <f>J1308*1.2</f>
        <v>52.511999999999993</v>
      </c>
      <c r="L1308" s="36"/>
      <c r="M1308" s="27" t="s">
        <v>991</v>
      </c>
      <c r="N1308" s="30">
        <v>43.29</v>
      </c>
      <c r="O1308" s="30">
        <f>N1308*1.22</f>
        <v>52.813800000000001</v>
      </c>
      <c r="Q1308" s="87"/>
      <c r="R1308" s="87"/>
    </row>
    <row r="1309" spans="2:18" x14ac:dyDescent="0.25">
      <c r="B1309" s="99">
        <v>134</v>
      </c>
      <c r="C1309" s="113" t="s">
        <v>333</v>
      </c>
      <c r="D1309" s="24"/>
      <c r="E1309" s="34" t="s">
        <v>432</v>
      </c>
      <c r="F1309" s="25">
        <v>38.590000000000003</v>
      </c>
      <c r="G1309" s="25">
        <v>38.590000000000003</v>
      </c>
      <c r="H1309" s="25">
        <v>38.590000000000003</v>
      </c>
      <c r="I1309" s="14"/>
      <c r="J1309" s="28" t="str">
        <f>IF(E1309=$J$7," ",F1309)</f>
        <v xml:space="preserve"> </v>
      </c>
      <c r="K1309" s="30"/>
      <c r="L1309" s="36"/>
      <c r="M1309" s="34" t="s">
        <v>844</v>
      </c>
      <c r="N1309" s="30"/>
      <c r="O1309" s="30"/>
      <c r="Q1309" s="15"/>
      <c r="R1309" s="15"/>
    </row>
    <row r="1310" spans="2:18" x14ac:dyDescent="0.25">
      <c r="B1310" s="99"/>
      <c r="C1310" s="113"/>
      <c r="D1310" s="24"/>
      <c r="E1310" s="34" t="s">
        <v>992</v>
      </c>
      <c r="F1310" s="25">
        <v>38.590000000000003</v>
      </c>
      <c r="G1310" s="25">
        <v>38.590000000000003</v>
      </c>
      <c r="H1310" s="25">
        <v>38.590000000000003</v>
      </c>
      <c r="I1310" s="14"/>
      <c r="J1310" s="28"/>
      <c r="K1310" s="30"/>
      <c r="L1310" s="36"/>
      <c r="M1310" s="34" t="s">
        <v>990</v>
      </c>
      <c r="N1310" s="30"/>
      <c r="O1310" s="30"/>
      <c r="Q1310" s="15"/>
      <c r="R1310" s="15"/>
    </row>
    <row r="1311" spans="2:18" x14ac:dyDescent="0.25">
      <c r="B1311" s="99"/>
      <c r="C1311" s="113"/>
      <c r="D1311" s="24"/>
      <c r="E1311" s="34" t="s">
        <v>993</v>
      </c>
      <c r="F1311" s="25">
        <v>38.590000000000003</v>
      </c>
      <c r="G1311" s="25">
        <v>38.590000000000003</v>
      </c>
      <c r="H1311" s="25">
        <v>38.590000000000003</v>
      </c>
      <c r="I1311" s="14"/>
      <c r="J1311" s="28"/>
      <c r="K1311" s="30"/>
      <c r="L1311" s="36"/>
      <c r="M1311" s="34" t="s">
        <v>991</v>
      </c>
      <c r="N1311" s="30"/>
      <c r="O1311" s="30"/>
      <c r="Q1311" s="15"/>
      <c r="R1311" s="15"/>
    </row>
    <row r="1312" spans="2:18" x14ac:dyDescent="0.25">
      <c r="B1312" s="97" t="s">
        <v>737</v>
      </c>
      <c r="C1312" s="112" t="s">
        <v>326</v>
      </c>
      <c r="D1312" s="119" t="s">
        <v>435</v>
      </c>
      <c r="E1312" s="39" t="s">
        <v>432</v>
      </c>
      <c r="F1312" s="25">
        <v>38.590000000000003</v>
      </c>
      <c r="G1312" s="25">
        <v>38.590000000000003</v>
      </c>
      <c r="H1312" s="25">
        <v>38.590000000000003</v>
      </c>
      <c r="I1312" s="14"/>
      <c r="J1312" s="28" t="str">
        <f>IF(E1312=$J$7," ",F1312)</f>
        <v xml:space="preserve"> </v>
      </c>
      <c r="K1312" s="30"/>
      <c r="L1312" s="36"/>
      <c r="M1312" s="27" t="s">
        <v>844</v>
      </c>
      <c r="N1312" s="30"/>
      <c r="O1312" s="30"/>
      <c r="Q1312" s="15"/>
      <c r="R1312" s="15"/>
    </row>
    <row r="1313" spans="2:18" x14ac:dyDescent="0.25">
      <c r="B1313" s="98"/>
      <c r="C1313" s="112"/>
      <c r="D1313" s="119"/>
      <c r="E1313" s="27" t="s">
        <v>992</v>
      </c>
      <c r="F1313" s="29">
        <v>38.590000000000003</v>
      </c>
      <c r="G1313" s="29">
        <v>38.590000000000003</v>
      </c>
      <c r="H1313" s="29">
        <v>38.590000000000003</v>
      </c>
      <c r="I1313" s="14"/>
      <c r="J1313" s="28">
        <f>IF(E1313=$J$7," ",F1313)</f>
        <v>38.590000000000003</v>
      </c>
      <c r="K1313" s="30">
        <f t="shared" ref="K1313:K1314" si="350">J1313*1.2</f>
        <v>46.308</v>
      </c>
      <c r="L1313" s="36"/>
      <c r="M1313" s="27" t="s">
        <v>990</v>
      </c>
      <c r="N1313" s="30">
        <f t="shared" ref="N1313" si="351">J1314</f>
        <v>38.590000000000003</v>
      </c>
      <c r="O1313" s="30">
        <v>47.08</v>
      </c>
      <c r="Q1313" s="86" t="s">
        <v>1106</v>
      </c>
      <c r="R1313" s="86">
        <v>45994</v>
      </c>
    </row>
    <row r="1314" spans="2:18" x14ac:dyDescent="0.25">
      <c r="B1314" s="98"/>
      <c r="C1314" s="112"/>
      <c r="D1314" s="119"/>
      <c r="E1314" s="27" t="s">
        <v>993</v>
      </c>
      <c r="F1314" s="29">
        <v>38.590000000000003</v>
      </c>
      <c r="G1314" s="29">
        <v>38.590000000000003</v>
      </c>
      <c r="H1314" s="29">
        <v>38.590000000000003</v>
      </c>
      <c r="I1314" s="14"/>
      <c r="J1314" s="28">
        <f>IF(E1314=$J$7," ",F1314)</f>
        <v>38.590000000000003</v>
      </c>
      <c r="K1314" s="30">
        <f t="shared" si="350"/>
        <v>46.308</v>
      </c>
      <c r="L1314" s="36"/>
      <c r="M1314" s="27" t="s">
        <v>991</v>
      </c>
      <c r="N1314" s="30">
        <v>42.7</v>
      </c>
      <c r="O1314" s="30">
        <v>52.1</v>
      </c>
      <c r="Q1314" s="87"/>
      <c r="R1314" s="87"/>
    </row>
    <row r="1315" spans="2:18" x14ac:dyDescent="0.25">
      <c r="B1315" s="99">
        <v>135</v>
      </c>
      <c r="C1315" s="113" t="s">
        <v>334</v>
      </c>
      <c r="D1315" s="24"/>
      <c r="E1315" s="34" t="s">
        <v>432</v>
      </c>
      <c r="F1315" s="25">
        <v>68.87</v>
      </c>
      <c r="G1315" s="25">
        <v>0</v>
      </c>
      <c r="H1315" s="25">
        <v>16.399999999999999</v>
      </c>
      <c r="I1315" s="14"/>
      <c r="J1315" s="28" t="str">
        <f>IF(E1315=$J$7," ",F1315)</f>
        <v xml:space="preserve"> </v>
      </c>
      <c r="K1315" s="30"/>
      <c r="L1315" s="36"/>
      <c r="M1315" s="34" t="s">
        <v>844</v>
      </c>
      <c r="N1315" s="30"/>
      <c r="O1315" s="30"/>
      <c r="Q1315" s="15"/>
      <c r="R1315" s="15"/>
    </row>
    <row r="1316" spans="2:18" x14ac:dyDescent="0.25">
      <c r="B1316" s="99"/>
      <c r="C1316" s="113"/>
      <c r="D1316" s="24"/>
      <c r="E1316" s="34" t="s">
        <v>992</v>
      </c>
      <c r="F1316" s="25">
        <v>67.150000000000006</v>
      </c>
      <c r="G1316" s="25">
        <v>0</v>
      </c>
      <c r="H1316" s="25">
        <v>14.679999999999996</v>
      </c>
      <c r="I1316" s="14"/>
      <c r="J1316" s="28"/>
      <c r="K1316" s="30"/>
      <c r="L1316" s="36"/>
      <c r="M1316" s="34" t="s">
        <v>990</v>
      </c>
      <c r="N1316" s="30"/>
      <c r="O1316" s="30"/>
      <c r="Q1316" s="15"/>
      <c r="R1316" s="15"/>
    </row>
    <row r="1317" spans="2:18" x14ac:dyDescent="0.25">
      <c r="B1317" s="99"/>
      <c r="C1317" s="113"/>
      <c r="D1317" s="24"/>
      <c r="E1317" s="34" t="s">
        <v>993</v>
      </c>
      <c r="F1317" s="25">
        <v>70.59</v>
      </c>
      <c r="G1317" s="25">
        <v>0</v>
      </c>
      <c r="H1317" s="25">
        <v>18.12</v>
      </c>
      <c r="I1317" s="14"/>
      <c r="J1317" s="28"/>
      <c r="K1317" s="30"/>
      <c r="L1317" s="36"/>
      <c r="M1317" s="34" t="s">
        <v>991</v>
      </c>
      <c r="N1317" s="30"/>
      <c r="O1317" s="30"/>
      <c r="Q1317" s="15"/>
      <c r="R1317" s="15"/>
    </row>
    <row r="1318" spans="2:18" x14ac:dyDescent="0.25">
      <c r="B1318" s="97" t="s">
        <v>738</v>
      </c>
      <c r="C1318" s="112" t="s">
        <v>325</v>
      </c>
      <c r="D1318" s="119" t="s">
        <v>435</v>
      </c>
      <c r="E1318" s="39" t="s">
        <v>432</v>
      </c>
      <c r="F1318" s="25">
        <v>0</v>
      </c>
      <c r="G1318" s="25">
        <v>0</v>
      </c>
      <c r="H1318" s="25">
        <v>16.399999999999999</v>
      </c>
      <c r="I1318" s="14"/>
      <c r="J1318" s="28" t="str">
        <f>IF(E1318=$J$7," ",F1318)</f>
        <v xml:space="preserve"> </v>
      </c>
      <c r="K1318" s="30"/>
      <c r="L1318" s="36"/>
      <c r="M1318" s="27" t="s">
        <v>844</v>
      </c>
      <c r="N1318" s="30"/>
      <c r="O1318" s="30"/>
      <c r="Q1318" s="15"/>
      <c r="R1318" s="15"/>
    </row>
    <row r="1319" spans="2:18" x14ac:dyDescent="0.25">
      <c r="B1319" s="98"/>
      <c r="C1319" s="112"/>
      <c r="D1319" s="119"/>
      <c r="E1319" s="27" t="s">
        <v>992</v>
      </c>
      <c r="F1319" s="29">
        <v>0</v>
      </c>
      <c r="G1319" s="29">
        <v>0</v>
      </c>
      <c r="H1319" s="29">
        <v>14.679999999999998</v>
      </c>
      <c r="I1319" s="14"/>
      <c r="J1319" s="28">
        <f>H1319</f>
        <v>14.679999999999998</v>
      </c>
      <c r="K1319" s="30">
        <f>J1319*1.2</f>
        <v>17.615999999999996</v>
      </c>
      <c r="L1319" s="36"/>
      <c r="M1319" s="27" t="s">
        <v>990</v>
      </c>
      <c r="N1319" s="30">
        <v>17.21</v>
      </c>
      <c r="O1319" s="30">
        <f>N1319*1.22</f>
        <v>20.996200000000002</v>
      </c>
      <c r="Q1319" s="86" t="s">
        <v>1118</v>
      </c>
      <c r="R1319" s="86">
        <v>46359</v>
      </c>
    </row>
    <row r="1320" spans="2:18" x14ac:dyDescent="0.25">
      <c r="B1320" s="98"/>
      <c r="C1320" s="112"/>
      <c r="D1320" s="119"/>
      <c r="E1320" s="27" t="s">
        <v>993</v>
      </c>
      <c r="F1320" s="29">
        <v>0</v>
      </c>
      <c r="G1320" s="29">
        <v>0</v>
      </c>
      <c r="H1320" s="29">
        <v>18.12</v>
      </c>
      <c r="I1320" s="14"/>
      <c r="J1320" s="28">
        <f>H1320</f>
        <v>18.12</v>
      </c>
      <c r="K1320" s="30">
        <f>J1320*1.2</f>
        <v>21.744</v>
      </c>
      <c r="L1320" s="36"/>
      <c r="M1320" s="27" t="s">
        <v>991</v>
      </c>
      <c r="N1320" s="30">
        <v>17.21</v>
      </c>
      <c r="O1320" s="30">
        <v>21</v>
      </c>
      <c r="Q1320" s="87"/>
      <c r="R1320" s="87"/>
    </row>
    <row r="1321" spans="2:18" x14ac:dyDescent="0.25">
      <c r="B1321" s="97" t="s">
        <v>739</v>
      </c>
      <c r="C1321" s="112" t="s">
        <v>325</v>
      </c>
      <c r="D1321" s="119" t="s">
        <v>435</v>
      </c>
      <c r="E1321" s="39" t="s">
        <v>432</v>
      </c>
      <c r="F1321" s="25">
        <v>68.87</v>
      </c>
      <c r="G1321" s="25">
        <v>0</v>
      </c>
      <c r="H1321" s="25">
        <v>0</v>
      </c>
      <c r="I1321" s="14"/>
      <c r="J1321" s="28" t="str">
        <f>IF(E1321=$J$7," ",F1321)</f>
        <v xml:space="preserve"> </v>
      </c>
      <c r="K1321" s="30"/>
      <c r="L1321" s="36"/>
      <c r="M1321" s="27" t="s">
        <v>844</v>
      </c>
      <c r="N1321" s="30"/>
      <c r="O1321" s="30"/>
      <c r="Q1321" s="15"/>
      <c r="R1321" s="15"/>
    </row>
    <row r="1322" spans="2:18" x14ac:dyDescent="0.25">
      <c r="B1322" s="98"/>
      <c r="C1322" s="112"/>
      <c r="D1322" s="119"/>
      <c r="E1322" s="27" t="s">
        <v>992</v>
      </c>
      <c r="F1322" s="29">
        <v>67.150000000000006</v>
      </c>
      <c r="G1322" s="29">
        <v>0</v>
      </c>
      <c r="H1322" s="29">
        <v>0</v>
      </c>
      <c r="I1322" s="14"/>
      <c r="J1322" s="28">
        <f>IF(E1322=$J$7," ",F1322)</f>
        <v>67.150000000000006</v>
      </c>
      <c r="K1322" s="30">
        <f t="shared" ref="K1322:K1323" si="352">J1322*1.2</f>
        <v>80.58</v>
      </c>
      <c r="L1322" s="36"/>
      <c r="M1322" s="27" t="s">
        <v>990</v>
      </c>
      <c r="N1322" s="30">
        <f t="shared" ref="N1322" si="353">J1323</f>
        <v>70.59</v>
      </c>
      <c r="O1322" s="30">
        <v>86.12</v>
      </c>
      <c r="Q1322" s="86" t="s">
        <v>1118</v>
      </c>
      <c r="R1322" s="86">
        <v>46359</v>
      </c>
    </row>
    <row r="1323" spans="2:18" x14ac:dyDescent="0.25">
      <c r="B1323" s="98"/>
      <c r="C1323" s="112"/>
      <c r="D1323" s="119"/>
      <c r="E1323" s="27" t="s">
        <v>993</v>
      </c>
      <c r="F1323" s="29">
        <v>70.59</v>
      </c>
      <c r="G1323" s="29">
        <v>0</v>
      </c>
      <c r="H1323" s="29">
        <v>0</v>
      </c>
      <c r="I1323" s="14"/>
      <c r="J1323" s="28">
        <f>IF(E1323=$J$7," ",F1323)</f>
        <v>70.59</v>
      </c>
      <c r="K1323" s="30">
        <f t="shared" si="352"/>
        <v>84.707999999999998</v>
      </c>
      <c r="L1323" s="36"/>
      <c r="M1323" s="27" t="s">
        <v>991</v>
      </c>
      <c r="N1323" s="30">
        <v>75.44</v>
      </c>
      <c r="O1323" s="30">
        <f>N1323*1.22</f>
        <v>92.036799999999999</v>
      </c>
      <c r="Q1323" s="87"/>
      <c r="R1323" s="87"/>
    </row>
    <row r="1324" spans="2:18" x14ac:dyDescent="0.25">
      <c r="B1324" s="99">
        <v>136</v>
      </c>
      <c r="C1324" s="113" t="s">
        <v>335</v>
      </c>
      <c r="D1324" s="24"/>
      <c r="E1324" s="34" t="s">
        <v>432</v>
      </c>
      <c r="F1324" s="25">
        <v>0</v>
      </c>
      <c r="G1324" s="25">
        <v>0</v>
      </c>
      <c r="H1324" s="25">
        <v>67.691666666666677</v>
      </c>
      <c r="I1324" s="14"/>
      <c r="J1324" s="28" t="str">
        <f>IF(E1324=$J$7," ",F1324)</f>
        <v xml:space="preserve"> </v>
      </c>
      <c r="K1324" s="30"/>
      <c r="L1324" s="36"/>
      <c r="M1324" s="34" t="s">
        <v>844</v>
      </c>
      <c r="N1324" s="30"/>
      <c r="O1324" s="30"/>
      <c r="Q1324" s="15"/>
      <c r="R1324" s="15"/>
    </row>
    <row r="1325" spans="2:18" x14ac:dyDescent="0.25">
      <c r="B1325" s="99"/>
      <c r="C1325" s="113"/>
      <c r="D1325" s="24"/>
      <c r="E1325" s="34" t="s">
        <v>992</v>
      </c>
      <c r="F1325" s="25">
        <v>0</v>
      </c>
      <c r="G1325" s="25">
        <v>0</v>
      </c>
      <c r="H1325" s="25">
        <v>67.691666666666677</v>
      </c>
      <c r="I1325" s="14"/>
      <c r="J1325" s="28"/>
      <c r="K1325" s="30"/>
      <c r="L1325" s="36"/>
      <c r="M1325" s="34" t="s">
        <v>990</v>
      </c>
      <c r="N1325" s="30"/>
      <c r="O1325" s="30"/>
      <c r="Q1325" s="15"/>
      <c r="R1325" s="15"/>
    </row>
    <row r="1326" spans="2:18" x14ac:dyDescent="0.25">
      <c r="B1326" s="99"/>
      <c r="C1326" s="113"/>
      <c r="D1326" s="24"/>
      <c r="E1326" s="34" t="s">
        <v>993</v>
      </c>
      <c r="F1326" s="25">
        <v>0</v>
      </c>
      <c r="G1326" s="25">
        <v>0</v>
      </c>
      <c r="H1326" s="25">
        <v>67.691666666666677</v>
      </c>
      <c r="I1326" s="14"/>
      <c r="J1326" s="28"/>
      <c r="K1326" s="30"/>
      <c r="L1326" s="36"/>
      <c r="M1326" s="34" t="s">
        <v>991</v>
      </c>
      <c r="N1326" s="30"/>
      <c r="O1326" s="30"/>
      <c r="Q1326" s="15"/>
      <c r="R1326" s="15"/>
    </row>
    <row r="1327" spans="2:18" x14ac:dyDescent="0.25">
      <c r="B1327" s="97" t="s">
        <v>740</v>
      </c>
      <c r="C1327" s="112" t="s">
        <v>336</v>
      </c>
      <c r="D1327" s="119" t="s">
        <v>435</v>
      </c>
      <c r="E1327" s="39" t="s">
        <v>432</v>
      </c>
      <c r="F1327" s="25">
        <v>0</v>
      </c>
      <c r="G1327" s="25">
        <v>0</v>
      </c>
      <c r="H1327" s="25">
        <v>67.691666666666677</v>
      </c>
      <c r="I1327" s="14"/>
      <c r="J1327" s="28" t="str">
        <f>IF(E1327=$J$7," ",F1327)</f>
        <v xml:space="preserve"> </v>
      </c>
      <c r="K1327" s="30"/>
      <c r="L1327" s="36"/>
      <c r="M1327" s="27" t="s">
        <v>844</v>
      </c>
      <c r="N1327" s="30"/>
      <c r="O1327" s="30"/>
      <c r="Q1327" s="15"/>
      <c r="R1327" s="15"/>
    </row>
    <row r="1328" spans="2:18" x14ac:dyDescent="0.25">
      <c r="B1328" s="98"/>
      <c r="C1328" s="112"/>
      <c r="D1328" s="119"/>
      <c r="E1328" s="27" t="s">
        <v>992</v>
      </c>
      <c r="F1328" s="29">
        <v>0</v>
      </c>
      <c r="G1328" s="29">
        <v>0</v>
      </c>
      <c r="H1328" s="29">
        <v>67.691666666666677</v>
      </c>
      <c r="I1328" s="14"/>
      <c r="J1328" s="28">
        <v>67.69</v>
      </c>
      <c r="K1328" s="30" t="s">
        <v>840</v>
      </c>
      <c r="L1328" s="36"/>
      <c r="M1328" s="27" t="s">
        <v>990</v>
      </c>
      <c r="N1328" s="30">
        <v>62.6</v>
      </c>
      <c r="O1328" s="30" t="s">
        <v>840</v>
      </c>
      <c r="Q1328" s="15"/>
      <c r="R1328" s="15"/>
    </row>
    <row r="1329" spans="2:18" x14ac:dyDescent="0.25">
      <c r="B1329" s="98"/>
      <c r="C1329" s="112"/>
      <c r="D1329" s="119"/>
      <c r="E1329" s="27" t="s">
        <v>993</v>
      </c>
      <c r="F1329" s="29">
        <v>0</v>
      </c>
      <c r="G1329" s="29">
        <v>0</v>
      </c>
      <c r="H1329" s="29">
        <v>67.691666666666677</v>
      </c>
      <c r="I1329" s="14"/>
      <c r="J1329" s="28">
        <v>67.69</v>
      </c>
      <c r="K1329" s="30" t="s">
        <v>840</v>
      </c>
      <c r="L1329" s="36"/>
      <c r="M1329" s="27" t="s">
        <v>991</v>
      </c>
      <c r="N1329" s="30">
        <v>62.6</v>
      </c>
      <c r="O1329" s="30" t="s">
        <v>840</v>
      </c>
      <c r="Q1329" s="86" t="s">
        <v>1124</v>
      </c>
      <c r="R1329" s="86">
        <v>46001</v>
      </c>
    </row>
    <row r="1330" spans="2:18" x14ac:dyDescent="0.25">
      <c r="B1330" s="99">
        <v>137</v>
      </c>
      <c r="C1330" s="113" t="s">
        <v>337</v>
      </c>
      <c r="D1330" s="24"/>
      <c r="E1330" s="34" t="s">
        <v>432</v>
      </c>
      <c r="F1330" s="25">
        <v>0</v>
      </c>
      <c r="G1330" s="25">
        <v>0</v>
      </c>
      <c r="H1330" s="25">
        <v>62.445833333333326</v>
      </c>
      <c r="I1330" s="14"/>
      <c r="J1330" s="28" t="str">
        <f>IF(E1330=$J$7," ",F1330)</f>
        <v xml:space="preserve"> </v>
      </c>
      <c r="K1330" s="30"/>
      <c r="L1330" s="36"/>
      <c r="M1330" s="34" t="s">
        <v>844</v>
      </c>
      <c r="N1330" s="30"/>
      <c r="O1330" s="30"/>
      <c r="Q1330" s="87"/>
      <c r="R1330" s="87"/>
    </row>
    <row r="1331" spans="2:18" x14ac:dyDescent="0.25">
      <c r="B1331" s="99"/>
      <c r="C1331" s="113"/>
      <c r="D1331" s="24"/>
      <c r="E1331" s="34" t="s">
        <v>992</v>
      </c>
      <c r="F1331" s="25">
        <v>0</v>
      </c>
      <c r="G1331" s="25">
        <v>0</v>
      </c>
      <c r="H1331" s="25">
        <v>56.591666666666669</v>
      </c>
      <c r="I1331" s="14"/>
      <c r="J1331" s="28"/>
      <c r="K1331" s="30"/>
      <c r="L1331" s="36"/>
      <c r="M1331" s="34" t="s">
        <v>990</v>
      </c>
      <c r="N1331" s="30"/>
      <c r="O1331" s="30"/>
      <c r="Q1331" s="15"/>
      <c r="R1331" s="15"/>
    </row>
    <row r="1332" spans="2:18" x14ac:dyDescent="0.25">
      <c r="B1332" s="99"/>
      <c r="C1332" s="113"/>
      <c r="D1332" s="24"/>
      <c r="E1332" s="34" t="s">
        <v>993</v>
      </c>
      <c r="F1332" s="25">
        <v>0</v>
      </c>
      <c r="G1332" s="25">
        <v>0</v>
      </c>
      <c r="H1332" s="25">
        <v>68.3</v>
      </c>
      <c r="I1332" s="14"/>
      <c r="J1332" s="28"/>
      <c r="K1332" s="30"/>
      <c r="L1332" s="36"/>
      <c r="M1332" s="34" t="s">
        <v>991</v>
      </c>
      <c r="N1332" s="30"/>
      <c r="O1332" s="30"/>
      <c r="Q1332" s="15"/>
      <c r="R1332" s="15"/>
    </row>
    <row r="1333" spans="2:18" x14ac:dyDescent="0.25">
      <c r="B1333" s="97" t="s">
        <v>741</v>
      </c>
      <c r="C1333" s="112" t="s">
        <v>336</v>
      </c>
      <c r="D1333" s="119" t="s">
        <v>435</v>
      </c>
      <c r="E1333" s="39" t="s">
        <v>432</v>
      </c>
      <c r="F1333" s="25">
        <v>0</v>
      </c>
      <c r="G1333" s="25">
        <v>0</v>
      </c>
      <c r="H1333" s="25">
        <v>62.445833333333326</v>
      </c>
      <c r="I1333" s="14"/>
      <c r="J1333" s="28" t="str">
        <f>IF(E1333=$J$7," ",F1333)</f>
        <v xml:space="preserve"> </v>
      </c>
      <c r="K1333" s="30"/>
      <c r="L1333" s="36"/>
      <c r="M1333" s="27" t="s">
        <v>844</v>
      </c>
      <c r="N1333" s="30"/>
      <c r="O1333" s="30"/>
      <c r="Q1333" s="15"/>
      <c r="R1333" s="15"/>
    </row>
    <row r="1334" spans="2:18" x14ac:dyDescent="0.25">
      <c r="B1334" s="98"/>
      <c r="C1334" s="112"/>
      <c r="D1334" s="119"/>
      <c r="E1334" s="27" t="s">
        <v>992</v>
      </c>
      <c r="F1334" s="29">
        <v>0</v>
      </c>
      <c r="G1334" s="29">
        <v>0</v>
      </c>
      <c r="H1334" s="29">
        <v>56.591666666666669</v>
      </c>
      <c r="I1334" s="14"/>
      <c r="J1334" s="28">
        <f>H1334</f>
        <v>56.591666666666669</v>
      </c>
      <c r="K1334" s="30" t="s">
        <v>840</v>
      </c>
      <c r="L1334" s="36"/>
      <c r="M1334" s="27" t="s">
        <v>990</v>
      </c>
      <c r="N1334" s="30">
        <v>55.3</v>
      </c>
      <c r="O1334" s="30" t="s">
        <v>840</v>
      </c>
      <c r="Q1334" s="15"/>
      <c r="R1334" s="15"/>
    </row>
    <row r="1335" spans="2:18" x14ac:dyDescent="0.25">
      <c r="B1335" s="98"/>
      <c r="C1335" s="112"/>
      <c r="D1335" s="119"/>
      <c r="E1335" s="27" t="s">
        <v>993</v>
      </c>
      <c r="F1335" s="29">
        <v>0</v>
      </c>
      <c r="G1335" s="29">
        <v>0</v>
      </c>
      <c r="H1335" s="29">
        <v>68.3</v>
      </c>
      <c r="I1335" s="14"/>
      <c r="J1335" s="28">
        <f>H1335</f>
        <v>68.3</v>
      </c>
      <c r="K1335" s="30" t="s">
        <v>840</v>
      </c>
      <c r="L1335" s="36"/>
      <c r="M1335" s="27" t="s">
        <v>991</v>
      </c>
      <c r="N1335" s="30">
        <v>55.3</v>
      </c>
      <c r="O1335" s="30" t="s">
        <v>840</v>
      </c>
      <c r="Q1335" s="86" t="s">
        <v>1125</v>
      </c>
      <c r="R1335" s="86">
        <v>46001</v>
      </c>
    </row>
    <row r="1336" spans="2:18" x14ac:dyDescent="0.25">
      <c r="B1336" s="99">
        <v>138</v>
      </c>
      <c r="C1336" s="113" t="s">
        <v>338</v>
      </c>
      <c r="D1336" s="24"/>
      <c r="E1336" s="34" t="s">
        <v>432</v>
      </c>
      <c r="F1336" s="25">
        <v>48.45000000000001</v>
      </c>
      <c r="G1336" s="25">
        <v>48.45</v>
      </c>
      <c r="H1336" s="25">
        <v>42.892908282928033</v>
      </c>
      <c r="I1336" s="14"/>
      <c r="J1336" s="28" t="str">
        <f>IF(E1336=$J$7," ",F1336)</f>
        <v xml:space="preserve"> </v>
      </c>
      <c r="K1336" s="30"/>
      <c r="L1336" s="36"/>
      <c r="M1336" s="34" t="s">
        <v>844</v>
      </c>
      <c r="N1336" s="30"/>
      <c r="O1336" s="30"/>
      <c r="Q1336" s="87"/>
      <c r="R1336" s="87"/>
    </row>
    <row r="1337" spans="2:18" x14ac:dyDescent="0.25">
      <c r="B1337" s="99"/>
      <c r="C1337" s="113"/>
      <c r="D1337" s="24"/>
      <c r="E1337" s="34" t="s">
        <v>992</v>
      </c>
      <c r="F1337" s="25">
        <v>45.70000000000001</v>
      </c>
      <c r="G1337" s="25">
        <v>45.699999999999996</v>
      </c>
      <c r="H1337" s="25">
        <v>41.385347487964445</v>
      </c>
      <c r="I1337" s="14"/>
      <c r="J1337" s="28"/>
      <c r="K1337" s="30"/>
      <c r="L1337" s="36"/>
      <c r="M1337" s="34" t="s">
        <v>990</v>
      </c>
      <c r="N1337" s="30"/>
      <c r="O1337" s="30"/>
      <c r="Q1337" s="15"/>
      <c r="R1337" s="15"/>
    </row>
    <row r="1338" spans="2:18" x14ac:dyDescent="0.25">
      <c r="B1338" s="99"/>
      <c r="C1338" s="113"/>
      <c r="D1338" s="24"/>
      <c r="E1338" s="34" t="s">
        <v>993</v>
      </c>
      <c r="F1338" s="25">
        <v>51.2</v>
      </c>
      <c r="G1338" s="25">
        <v>51.2</v>
      </c>
      <c r="H1338" s="25">
        <v>44.400469077891607</v>
      </c>
      <c r="I1338" s="14"/>
      <c r="J1338" s="28"/>
      <c r="K1338" s="30"/>
      <c r="L1338" s="36"/>
      <c r="M1338" s="34" t="s">
        <v>991</v>
      </c>
      <c r="N1338" s="30"/>
      <c r="O1338" s="30"/>
      <c r="Q1338" s="15"/>
      <c r="R1338" s="15"/>
    </row>
    <row r="1339" spans="2:18" x14ac:dyDescent="0.25">
      <c r="B1339" s="97" t="s">
        <v>742</v>
      </c>
      <c r="C1339" s="112" t="s">
        <v>336</v>
      </c>
      <c r="D1339" s="119" t="s">
        <v>436</v>
      </c>
      <c r="E1339" s="39" t="s">
        <v>432</v>
      </c>
      <c r="F1339" s="25">
        <v>0</v>
      </c>
      <c r="G1339" s="25">
        <v>0</v>
      </c>
      <c r="H1339" s="25">
        <v>36.15</v>
      </c>
      <c r="I1339" s="14"/>
      <c r="J1339" s="28" t="str">
        <f>IF(E1339=$J$7," ",F1339)</f>
        <v xml:space="preserve"> </v>
      </c>
      <c r="K1339" s="30"/>
      <c r="L1339" s="36"/>
      <c r="M1339" s="27" t="s">
        <v>844</v>
      </c>
      <c r="N1339" s="30"/>
      <c r="O1339" s="30"/>
      <c r="Q1339" s="15"/>
      <c r="R1339" s="15"/>
    </row>
    <row r="1340" spans="2:18" x14ac:dyDescent="0.25">
      <c r="B1340" s="98"/>
      <c r="C1340" s="112"/>
      <c r="D1340" s="119"/>
      <c r="E1340" s="27" t="s">
        <v>992</v>
      </c>
      <c r="F1340" s="29">
        <v>0</v>
      </c>
      <c r="G1340" s="29">
        <v>0</v>
      </c>
      <c r="H1340" s="29">
        <v>36.15</v>
      </c>
      <c r="I1340" s="14"/>
      <c r="J1340" s="28">
        <f t="shared" ref="J1340:J1341" si="354">H1340</f>
        <v>36.15</v>
      </c>
      <c r="K1340" s="30" t="s">
        <v>840</v>
      </c>
      <c r="L1340" s="36"/>
      <c r="M1340" s="27" t="s">
        <v>990</v>
      </c>
      <c r="N1340" s="30">
        <v>28.15</v>
      </c>
      <c r="O1340" s="30" t="s">
        <v>840</v>
      </c>
      <c r="Q1340" s="15"/>
      <c r="R1340" s="15"/>
    </row>
    <row r="1341" spans="2:18" x14ac:dyDescent="0.25">
      <c r="B1341" s="98"/>
      <c r="C1341" s="112"/>
      <c r="D1341" s="119"/>
      <c r="E1341" s="27" t="s">
        <v>993</v>
      </c>
      <c r="F1341" s="29">
        <v>0</v>
      </c>
      <c r="G1341" s="29">
        <v>0</v>
      </c>
      <c r="H1341" s="29">
        <v>36.15</v>
      </c>
      <c r="I1341" s="14"/>
      <c r="J1341" s="28">
        <f t="shared" si="354"/>
        <v>36.15</v>
      </c>
      <c r="K1341" s="30" t="s">
        <v>840</v>
      </c>
      <c r="L1341" s="36"/>
      <c r="M1341" s="27" t="s">
        <v>991</v>
      </c>
      <c r="N1341" s="30">
        <v>28.15</v>
      </c>
      <c r="O1341" s="30" t="s">
        <v>840</v>
      </c>
      <c r="Q1341" s="86" t="s">
        <v>1126</v>
      </c>
      <c r="R1341" s="86">
        <v>46008</v>
      </c>
    </row>
    <row r="1342" spans="2:18" x14ac:dyDescent="0.25">
      <c r="B1342" s="97" t="s">
        <v>743</v>
      </c>
      <c r="C1342" s="112" t="s">
        <v>336</v>
      </c>
      <c r="D1342" s="119" t="s">
        <v>435</v>
      </c>
      <c r="E1342" s="39" t="s">
        <v>432</v>
      </c>
      <c r="F1342" s="25">
        <v>48.45000000000001</v>
      </c>
      <c r="G1342" s="25">
        <v>48.45</v>
      </c>
      <c r="H1342" s="25">
        <v>48.45</v>
      </c>
      <c r="I1342" s="14"/>
      <c r="J1342" s="28" t="str">
        <f>IF(E1342=$J$7," ",F1342)</f>
        <v xml:space="preserve"> </v>
      </c>
      <c r="K1342" s="30"/>
      <c r="L1342" s="36"/>
      <c r="M1342" s="27" t="s">
        <v>844</v>
      </c>
      <c r="N1342" s="30"/>
      <c r="O1342" s="30"/>
      <c r="Q1342" s="87"/>
      <c r="R1342" s="87"/>
    </row>
    <row r="1343" spans="2:18" x14ac:dyDescent="0.25">
      <c r="B1343" s="98"/>
      <c r="C1343" s="112"/>
      <c r="D1343" s="119"/>
      <c r="E1343" s="27" t="s">
        <v>992</v>
      </c>
      <c r="F1343" s="29">
        <v>45.7</v>
      </c>
      <c r="G1343" s="29">
        <v>45.699999999999996</v>
      </c>
      <c r="H1343" s="29">
        <v>45.7</v>
      </c>
      <c r="I1343" s="14"/>
      <c r="J1343" s="28">
        <f>IF(E1343=$J$7," ",F1343)</f>
        <v>45.7</v>
      </c>
      <c r="K1343" s="30">
        <f t="shared" ref="K1343:K1344" si="355">J1343*1.2</f>
        <v>54.84</v>
      </c>
      <c r="L1343" s="36"/>
      <c r="M1343" s="27" t="s">
        <v>990</v>
      </c>
      <c r="N1343" s="30">
        <f t="shared" ref="N1343" si="356">J1344</f>
        <v>51.2</v>
      </c>
      <c r="O1343" s="30">
        <v>62.46</v>
      </c>
      <c r="Q1343" s="15"/>
      <c r="R1343" s="15"/>
    </row>
    <row r="1344" spans="2:18" x14ac:dyDescent="0.25">
      <c r="B1344" s="98"/>
      <c r="C1344" s="112"/>
      <c r="D1344" s="119"/>
      <c r="E1344" s="27" t="s">
        <v>993</v>
      </c>
      <c r="F1344" s="29">
        <v>51.2</v>
      </c>
      <c r="G1344" s="29">
        <v>51.2</v>
      </c>
      <c r="H1344" s="29">
        <v>51.2</v>
      </c>
      <c r="I1344" s="14"/>
      <c r="J1344" s="28">
        <f>IF(E1344=$J$7," ",F1344)</f>
        <v>51.2</v>
      </c>
      <c r="K1344" s="30">
        <f t="shared" si="355"/>
        <v>61.44</v>
      </c>
      <c r="L1344" s="36"/>
      <c r="M1344" s="27" t="s">
        <v>991</v>
      </c>
      <c r="N1344" s="30">
        <v>56.7</v>
      </c>
      <c r="O1344" s="30">
        <v>69.17</v>
      </c>
      <c r="Q1344" s="86" t="s">
        <v>1127</v>
      </c>
      <c r="R1344" s="86">
        <v>46008</v>
      </c>
    </row>
    <row r="1345" spans="2:18" x14ac:dyDescent="0.25">
      <c r="B1345" s="99">
        <v>139</v>
      </c>
      <c r="C1345" s="113" t="s">
        <v>339</v>
      </c>
      <c r="D1345" s="24"/>
      <c r="E1345" s="34" t="s">
        <v>432</v>
      </c>
      <c r="F1345" s="25">
        <v>25.54</v>
      </c>
      <c r="G1345" s="25">
        <v>25.541666666666668</v>
      </c>
      <c r="H1345" s="25">
        <v>25.541666666666668</v>
      </c>
      <c r="I1345" s="14"/>
      <c r="J1345" s="28" t="str">
        <f>IF(E1345=$J$7," ",F1345)</f>
        <v xml:space="preserve"> </v>
      </c>
      <c r="K1345" s="30"/>
      <c r="L1345" s="36"/>
      <c r="M1345" s="34" t="s">
        <v>844</v>
      </c>
      <c r="N1345" s="30"/>
      <c r="O1345" s="30"/>
      <c r="Q1345" s="87"/>
      <c r="R1345" s="87"/>
    </row>
    <row r="1346" spans="2:18" x14ac:dyDescent="0.25">
      <c r="B1346" s="99"/>
      <c r="C1346" s="113"/>
      <c r="D1346" s="24"/>
      <c r="E1346" s="34" t="s">
        <v>992</v>
      </c>
      <c r="F1346" s="25">
        <v>24.29</v>
      </c>
      <c r="G1346" s="25">
        <v>24.291666666666668</v>
      </c>
      <c r="H1346" s="25">
        <v>24.291666666666668</v>
      </c>
      <c r="I1346" s="14"/>
      <c r="J1346" s="28"/>
      <c r="K1346" s="30"/>
      <c r="L1346" s="36"/>
      <c r="M1346" s="34" t="s">
        <v>990</v>
      </c>
      <c r="N1346" s="30"/>
      <c r="O1346" s="30"/>
      <c r="Q1346" s="15"/>
      <c r="R1346" s="15"/>
    </row>
    <row r="1347" spans="2:18" x14ac:dyDescent="0.25">
      <c r="B1347" s="99"/>
      <c r="C1347" s="113"/>
      <c r="D1347" s="24"/>
      <c r="E1347" s="34" t="s">
        <v>993</v>
      </c>
      <c r="F1347" s="25">
        <v>26.79</v>
      </c>
      <c r="G1347" s="25">
        <v>26.791666666666668</v>
      </c>
      <c r="H1347" s="25">
        <v>26.791666666666668</v>
      </c>
      <c r="I1347" s="14"/>
      <c r="J1347" s="28"/>
      <c r="K1347" s="30"/>
      <c r="L1347" s="36"/>
      <c r="M1347" s="34" t="s">
        <v>991</v>
      </c>
      <c r="N1347" s="30"/>
      <c r="O1347" s="30"/>
      <c r="Q1347" s="15"/>
      <c r="R1347" s="15"/>
    </row>
    <row r="1348" spans="2:18" x14ac:dyDescent="0.25">
      <c r="B1348" s="97" t="s">
        <v>744</v>
      </c>
      <c r="C1348" s="112" t="s">
        <v>336</v>
      </c>
      <c r="D1348" s="119" t="s">
        <v>435</v>
      </c>
      <c r="E1348" s="39" t="s">
        <v>432</v>
      </c>
      <c r="F1348" s="25">
        <v>25.54</v>
      </c>
      <c r="G1348" s="25">
        <v>25.541666666666668</v>
      </c>
      <c r="H1348" s="25">
        <v>25.541666666666668</v>
      </c>
      <c r="I1348" s="14"/>
      <c r="J1348" s="28" t="str">
        <f>IF(E1348=$J$7," ",F1348)</f>
        <v xml:space="preserve"> </v>
      </c>
      <c r="K1348" s="30"/>
      <c r="L1348" s="36"/>
      <c r="M1348" s="27" t="s">
        <v>844</v>
      </c>
      <c r="N1348" s="30"/>
      <c r="O1348" s="30"/>
      <c r="Q1348" s="15"/>
      <c r="R1348" s="15"/>
    </row>
    <row r="1349" spans="2:18" x14ac:dyDescent="0.25">
      <c r="B1349" s="98"/>
      <c r="C1349" s="112"/>
      <c r="D1349" s="119"/>
      <c r="E1349" s="27" t="s">
        <v>992</v>
      </c>
      <c r="F1349" s="29">
        <v>24.29</v>
      </c>
      <c r="G1349" s="29">
        <v>24.291666666666668</v>
      </c>
      <c r="H1349" s="29">
        <v>24.291666666666668</v>
      </c>
      <c r="I1349" s="14"/>
      <c r="J1349" s="28">
        <v>24.29</v>
      </c>
      <c r="K1349" s="30">
        <v>29.15</v>
      </c>
      <c r="L1349" s="36"/>
      <c r="M1349" s="27" t="s">
        <v>990</v>
      </c>
      <c r="N1349" s="30">
        <v>26.79</v>
      </c>
      <c r="O1349" s="30">
        <v>32.68</v>
      </c>
      <c r="Q1349" s="86" t="s">
        <v>1123</v>
      </c>
      <c r="R1349" s="86">
        <v>46001</v>
      </c>
    </row>
    <row r="1350" spans="2:18" x14ac:dyDescent="0.25">
      <c r="B1350" s="98"/>
      <c r="C1350" s="112"/>
      <c r="D1350" s="119"/>
      <c r="E1350" s="27" t="s">
        <v>993</v>
      </c>
      <c r="F1350" s="29">
        <v>26.79</v>
      </c>
      <c r="G1350" s="29">
        <v>26.791666666666668</v>
      </c>
      <c r="H1350" s="29">
        <v>26.791666666666668</v>
      </c>
      <c r="I1350" s="14"/>
      <c r="J1350" s="28">
        <v>26.79</v>
      </c>
      <c r="K1350" s="30">
        <v>32.15</v>
      </c>
      <c r="L1350" s="36"/>
      <c r="M1350" s="27" t="s">
        <v>991</v>
      </c>
      <c r="N1350" s="30">
        <v>29.97</v>
      </c>
      <c r="O1350" s="30">
        <v>36.56</v>
      </c>
      <c r="Q1350" s="87"/>
      <c r="R1350" s="87"/>
    </row>
    <row r="1351" spans="2:18" x14ac:dyDescent="0.25">
      <c r="B1351" s="99">
        <v>140</v>
      </c>
      <c r="C1351" s="113" t="s">
        <v>340</v>
      </c>
      <c r="D1351" s="24"/>
      <c r="E1351" s="34" t="s">
        <v>432</v>
      </c>
      <c r="F1351" s="25">
        <v>34.895000000000003</v>
      </c>
      <c r="G1351" s="25">
        <v>0</v>
      </c>
      <c r="H1351" s="25">
        <v>34.895000000000003</v>
      </c>
      <c r="I1351" s="14"/>
      <c r="J1351" s="28" t="str">
        <f>IF(E1351=$J$7," ",F1351)</f>
        <v xml:space="preserve"> </v>
      </c>
      <c r="K1351" s="30"/>
      <c r="L1351" s="36"/>
      <c r="M1351" s="34" t="s">
        <v>844</v>
      </c>
      <c r="N1351" s="30"/>
      <c r="O1351" s="30"/>
      <c r="Q1351" s="15"/>
      <c r="R1351" s="15"/>
    </row>
    <row r="1352" spans="2:18" x14ac:dyDescent="0.25">
      <c r="B1352" s="99"/>
      <c r="C1352" s="113"/>
      <c r="D1352" s="24"/>
      <c r="E1352" s="34" t="s">
        <v>992</v>
      </c>
      <c r="F1352" s="25">
        <v>32.840000000000003</v>
      </c>
      <c r="G1352" s="25">
        <v>0</v>
      </c>
      <c r="H1352" s="25">
        <v>32.840000000000003</v>
      </c>
      <c r="I1352" s="14"/>
      <c r="J1352" s="28"/>
      <c r="K1352" s="30"/>
      <c r="L1352" s="36"/>
      <c r="M1352" s="34" t="s">
        <v>990</v>
      </c>
      <c r="N1352" s="30"/>
      <c r="O1352" s="30"/>
      <c r="Q1352" s="15"/>
      <c r="R1352" s="15"/>
    </row>
    <row r="1353" spans="2:18" x14ac:dyDescent="0.25">
      <c r="B1353" s="99"/>
      <c r="C1353" s="113"/>
      <c r="D1353" s="24"/>
      <c r="E1353" s="34" t="s">
        <v>993</v>
      </c>
      <c r="F1353" s="25">
        <v>36.950000000000003</v>
      </c>
      <c r="G1353" s="25">
        <v>0</v>
      </c>
      <c r="H1353" s="25">
        <v>36.950000000000003</v>
      </c>
      <c r="I1353" s="14"/>
      <c r="J1353" s="28"/>
      <c r="K1353" s="30"/>
      <c r="L1353" s="36"/>
      <c r="M1353" s="34" t="s">
        <v>991</v>
      </c>
      <c r="N1353" s="30"/>
      <c r="O1353" s="30"/>
      <c r="Q1353" s="15"/>
      <c r="R1353" s="15"/>
    </row>
    <row r="1354" spans="2:18" x14ac:dyDescent="0.25">
      <c r="B1354" s="97" t="s">
        <v>745</v>
      </c>
      <c r="C1354" s="112" t="s">
        <v>336</v>
      </c>
      <c r="D1354" s="119" t="s">
        <v>435</v>
      </c>
      <c r="E1354" s="39" t="s">
        <v>432</v>
      </c>
      <c r="F1354" s="25">
        <v>34.895000000000003</v>
      </c>
      <c r="G1354" s="25">
        <v>0</v>
      </c>
      <c r="H1354" s="25">
        <v>34.895000000000003</v>
      </c>
      <c r="I1354" s="14"/>
      <c r="J1354" s="28" t="str">
        <f>IF(E1354=$J$7," ",F1354)</f>
        <v xml:space="preserve"> </v>
      </c>
      <c r="K1354" s="30"/>
      <c r="L1354" s="36"/>
      <c r="M1354" s="27" t="s">
        <v>844</v>
      </c>
      <c r="N1354" s="30"/>
      <c r="O1354" s="30"/>
      <c r="Q1354" s="15"/>
      <c r="R1354" s="15"/>
    </row>
    <row r="1355" spans="2:18" x14ac:dyDescent="0.25">
      <c r="B1355" s="98"/>
      <c r="C1355" s="112"/>
      <c r="D1355" s="119"/>
      <c r="E1355" s="27" t="s">
        <v>992</v>
      </c>
      <c r="F1355" s="29">
        <v>32.840000000000003</v>
      </c>
      <c r="G1355" s="29">
        <v>0</v>
      </c>
      <c r="H1355" s="29">
        <v>32.840000000000003</v>
      </c>
      <c r="I1355" s="14"/>
      <c r="J1355" s="28">
        <f>IF(E1355=$J$7," ",F1355)</f>
        <v>32.840000000000003</v>
      </c>
      <c r="K1355" s="30">
        <v>32.840000000000003</v>
      </c>
      <c r="L1355" s="36"/>
      <c r="M1355" s="27" t="s">
        <v>990</v>
      </c>
      <c r="N1355" s="30">
        <f t="shared" ref="N1355" si="357">J1356</f>
        <v>36.950000000000003</v>
      </c>
      <c r="O1355" s="30">
        <f t="shared" ref="O1355" si="358">K1356</f>
        <v>36.950000000000003</v>
      </c>
      <c r="Q1355" s="86" t="s">
        <v>1128</v>
      </c>
      <c r="R1355" s="86">
        <v>46001</v>
      </c>
    </row>
    <row r="1356" spans="2:18" x14ac:dyDescent="0.25">
      <c r="B1356" s="98"/>
      <c r="C1356" s="112"/>
      <c r="D1356" s="119"/>
      <c r="E1356" s="27" t="s">
        <v>993</v>
      </c>
      <c r="F1356" s="29">
        <v>36.950000000000003</v>
      </c>
      <c r="G1356" s="29">
        <v>0</v>
      </c>
      <c r="H1356" s="29">
        <v>36.950000000000003</v>
      </c>
      <c r="I1356" s="14"/>
      <c r="J1356" s="28">
        <f>IF(E1356=$J$7," ",F1356)</f>
        <v>36.950000000000003</v>
      </c>
      <c r="K1356" s="30">
        <v>36.950000000000003</v>
      </c>
      <c r="L1356" s="36"/>
      <c r="M1356" s="27" t="s">
        <v>991</v>
      </c>
      <c r="N1356" s="30">
        <v>41.92</v>
      </c>
      <c r="O1356" s="30">
        <f>N1356</f>
        <v>41.92</v>
      </c>
      <c r="Q1356" s="87"/>
      <c r="R1356" s="87"/>
    </row>
    <row r="1357" spans="2:18" x14ac:dyDescent="0.25">
      <c r="B1357" s="99">
        <v>141</v>
      </c>
      <c r="C1357" s="113" t="s">
        <v>341</v>
      </c>
      <c r="D1357" s="24"/>
      <c r="E1357" s="34" t="s">
        <v>432</v>
      </c>
      <c r="F1357" s="25">
        <v>0</v>
      </c>
      <c r="G1357" s="25">
        <v>0</v>
      </c>
      <c r="H1357" s="25">
        <v>8.84</v>
      </c>
      <c r="I1357" s="14"/>
      <c r="J1357" s="28" t="str">
        <f>IF(E1357=$J$7," ",F1357)</f>
        <v xml:space="preserve"> </v>
      </c>
      <c r="K1357" s="30"/>
      <c r="L1357" s="36"/>
      <c r="M1357" s="34" t="s">
        <v>844</v>
      </c>
      <c r="N1357" s="30"/>
      <c r="O1357" s="30"/>
      <c r="Q1357" s="15"/>
      <c r="R1357" s="15"/>
    </row>
    <row r="1358" spans="2:18" x14ac:dyDescent="0.25">
      <c r="B1358" s="99"/>
      <c r="C1358" s="113"/>
      <c r="D1358" s="24"/>
      <c r="E1358" s="34" t="s">
        <v>992</v>
      </c>
      <c r="F1358" s="25">
        <v>0</v>
      </c>
      <c r="G1358" s="25">
        <v>0</v>
      </c>
      <c r="H1358" s="25">
        <v>8.6</v>
      </c>
      <c r="I1358" s="14"/>
      <c r="J1358" s="28"/>
      <c r="K1358" s="30"/>
      <c r="L1358" s="36"/>
      <c r="M1358" s="34" t="s">
        <v>990</v>
      </c>
      <c r="N1358" s="30"/>
      <c r="O1358" s="30"/>
      <c r="Q1358" s="15"/>
      <c r="R1358" s="15"/>
    </row>
    <row r="1359" spans="2:18" x14ac:dyDescent="0.25">
      <c r="B1359" s="99"/>
      <c r="C1359" s="113"/>
      <c r="D1359" s="24"/>
      <c r="E1359" s="34" t="s">
        <v>993</v>
      </c>
      <c r="F1359" s="25">
        <v>0</v>
      </c>
      <c r="G1359" s="25">
        <v>0</v>
      </c>
      <c r="H1359" s="25">
        <v>9.08</v>
      </c>
      <c r="I1359" s="14"/>
      <c r="J1359" s="28"/>
      <c r="K1359" s="30"/>
      <c r="L1359" s="36"/>
      <c r="M1359" s="34" t="s">
        <v>991</v>
      </c>
      <c r="N1359" s="30"/>
      <c r="O1359" s="30"/>
      <c r="Q1359" s="15"/>
      <c r="R1359" s="15"/>
    </row>
    <row r="1360" spans="2:18" x14ac:dyDescent="0.25">
      <c r="B1360" s="97" t="s">
        <v>746</v>
      </c>
      <c r="C1360" s="112" t="s">
        <v>336</v>
      </c>
      <c r="D1360" s="119" t="s">
        <v>436</v>
      </c>
      <c r="E1360" s="39" t="s">
        <v>432</v>
      </c>
      <c r="F1360" s="25">
        <v>0</v>
      </c>
      <c r="G1360" s="25">
        <v>0</v>
      </c>
      <c r="H1360" s="25">
        <v>8.84</v>
      </c>
      <c r="I1360" s="14"/>
      <c r="J1360" s="28" t="str">
        <f>IF(E1360=$J$7," ",F1360)</f>
        <v xml:space="preserve"> </v>
      </c>
      <c r="K1360" s="30"/>
      <c r="L1360" s="36"/>
      <c r="M1360" s="27" t="s">
        <v>844</v>
      </c>
      <c r="N1360" s="30"/>
      <c r="O1360" s="30"/>
      <c r="Q1360" s="15"/>
      <c r="R1360" s="15"/>
    </row>
    <row r="1361" spans="2:18" x14ac:dyDescent="0.25">
      <c r="B1361" s="98"/>
      <c r="C1361" s="112"/>
      <c r="D1361" s="119"/>
      <c r="E1361" s="27" t="s">
        <v>992</v>
      </c>
      <c r="F1361" s="29">
        <v>0</v>
      </c>
      <c r="G1361" s="29">
        <v>0</v>
      </c>
      <c r="H1361" s="29">
        <v>8.6</v>
      </c>
      <c r="I1361" s="14"/>
      <c r="J1361" s="28">
        <f>H1361</f>
        <v>8.6</v>
      </c>
      <c r="K1361" s="30" t="s">
        <v>840</v>
      </c>
      <c r="L1361" s="36"/>
      <c r="M1361" s="27" t="s">
        <v>990</v>
      </c>
      <c r="N1361" s="30">
        <v>8.84</v>
      </c>
      <c r="O1361" s="30" t="s">
        <v>840</v>
      </c>
      <c r="Q1361" s="86" t="s">
        <v>1135</v>
      </c>
      <c r="R1361" s="86">
        <v>46001</v>
      </c>
    </row>
    <row r="1362" spans="2:18" x14ac:dyDescent="0.25">
      <c r="B1362" s="98"/>
      <c r="C1362" s="112"/>
      <c r="D1362" s="119"/>
      <c r="E1362" s="27" t="s">
        <v>993</v>
      </c>
      <c r="F1362" s="29">
        <v>0</v>
      </c>
      <c r="G1362" s="29">
        <v>0</v>
      </c>
      <c r="H1362" s="29">
        <v>9.08</v>
      </c>
      <c r="I1362" s="14"/>
      <c r="J1362" s="28">
        <f>H1362</f>
        <v>9.08</v>
      </c>
      <c r="K1362" s="30" t="s">
        <v>840</v>
      </c>
      <c r="L1362" s="36"/>
      <c r="M1362" s="27" t="s">
        <v>991</v>
      </c>
      <c r="N1362" s="30">
        <v>8.84</v>
      </c>
      <c r="O1362" s="30" t="s">
        <v>840</v>
      </c>
      <c r="Q1362" s="87"/>
      <c r="R1362" s="87"/>
    </row>
    <row r="1363" spans="2:18" x14ac:dyDescent="0.25">
      <c r="B1363" s="99">
        <v>142</v>
      </c>
      <c r="C1363" s="113" t="s">
        <v>342</v>
      </c>
      <c r="D1363" s="24"/>
      <c r="E1363" s="34" t="s">
        <v>432</v>
      </c>
      <c r="F1363" s="25">
        <v>0</v>
      </c>
      <c r="G1363" s="25">
        <v>0</v>
      </c>
      <c r="H1363" s="25">
        <v>44.58</v>
      </c>
      <c r="I1363" s="14"/>
      <c r="J1363" s="28" t="str">
        <f>IF(E1363=$J$7," ",F1363)</f>
        <v xml:space="preserve"> </v>
      </c>
      <c r="K1363" s="30"/>
      <c r="L1363" s="36"/>
      <c r="M1363" s="34" t="s">
        <v>844</v>
      </c>
      <c r="N1363" s="30"/>
      <c r="O1363" s="30"/>
      <c r="Q1363" s="15"/>
      <c r="R1363" s="15"/>
    </row>
    <row r="1364" spans="2:18" x14ac:dyDescent="0.25">
      <c r="B1364" s="99"/>
      <c r="C1364" s="113"/>
      <c r="D1364" s="24"/>
      <c r="E1364" s="34" t="s">
        <v>992</v>
      </c>
      <c r="F1364" s="25">
        <v>0</v>
      </c>
      <c r="G1364" s="25">
        <v>0</v>
      </c>
      <c r="H1364" s="25">
        <v>42.33</v>
      </c>
      <c r="I1364" s="14"/>
      <c r="J1364" s="28"/>
      <c r="K1364" s="30"/>
      <c r="L1364" s="36"/>
      <c r="M1364" s="34" t="s">
        <v>990</v>
      </c>
      <c r="N1364" s="30"/>
      <c r="O1364" s="30"/>
      <c r="Q1364" s="15"/>
      <c r="R1364" s="15"/>
    </row>
    <row r="1365" spans="2:18" x14ac:dyDescent="0.25">
      <c r="B1365" s="99"/>
      <c r="C1365" s="113"/>
      <c r="D1365" s="24"/>
      <c r="E1365" s="34" t="s">
        <v>993</v>
      </c>
      <c r="F1365" s="25">
        <v>0</v>
      </c>
      <c r="G1365" s="25">
        <v>0</v>
      </c>
      <c r="H1365" s="25">
        <v>46.83</v>
      </c>
      <c r="I1365" s="14"/>
      <c r="J1365" s="28"/>
      <c r="K1365" s="30"/>
      <c r="L1365" s="36"/>
      <c r="M1365" s="34" t="s">
        <v>991</v>
      </c>
      <c r="N1365" s="30"/>
      <c r="O1365" s="30"/>
      <c r="Q1365" s="15"/>
      <c r="R1365" s="15"/>
    </row>
    <row r="1366" spans="2:18" x14ac:dyDescent="0.25">
      <c r="B1366" s="97" t="s">
        <v>747</v>
      </c>
      <c r="C1366" s="112" t="s">
        <v>336</v>
      </c>
      <c r="D1366" s="119" t="s">
        <v>435</v>
      </c>
      <c r="E1366" s="39" t="s">
        <v>432</v>
      </c>
      <c r="F1366" s="25">
        <v>0</v>
      </c>
      <c r="G1366" s="25">
        <v>0</v>
      </c>
      <c r="H1366" s="25">
        <v>44.58</v>
      </c>
      <c r="I1366" s="14"/>
      <c r="J1366" s="28" t="str">
        <f>IF(E1366=$J$7," ",F1366)</f>
        <v xml:space="preserve"> </v>
      </c>
      <c r="K1366" s="30"/>
      <c r="L1366" s="36"/>
      <c r="M1366" s="27" t="s">
        <v>844</v>
      </c>
      <c r="N1366" s="30"/>
      <c r="O1366" s="30"/>
      <c r="Q1366" s="15"/>
      <c r="R1366" s="15"/>
    </row>
    <row r="1367" spans="2:18" x14ac:dyDescent="0.25">
      <c r="B1367" s="98"/>
      <c r="C1367" s="112"/>
      <c r="D1367" s="119"/>
      <c r="E1367" s="27" t="s">
        <v>992</v>
      </c>
      <c r="F1367" s="29">
        <v>0</v>
      </c>
      <c r="G1367" s="29">
        <v>0</v>
      </c>
      <c r="H1367" s="29">
        <v>42.33</v>
      </c>
      <c r="I1367" s="14"/>
      <c r="J1367" s="28">
        <f t="shared" ref="J1367:J1368" si="359">H1367</f>
        <v>42.33</v>
      </c>
      <c r="K1367" s="30" t="s">
        <v>840</v>
      </c>
      <c r="L1367" s="36"/>
      <c r="M1367" s="27" t="s">
        <v>990</v>
      </c>
      <c r="N1367" s="30">
        <v>43.2</v>
      </c>
      <c r="O1367" s="30" t="s">
        <v>840</v>
      </c>
      <c r="Q1367" s="86" t="s">
        <v>1136</v>
      </c>
      <c r="R1367" s="86">
        <v>46001</v>
      </c>
    </row>
    <row r="1368" spans="2:18" x14ac:dyDescent="0.25">
      <c r="B1368" s="98"/>
      <c r="C1368" s="112"/>
      <c r="D1368" s="119"/>
      <c r="E1368" s="27" t="s">
        <v>993</v>
      </c>
      <c r="F1368" s="29">
        <v>0</v>
      </c>
      <c r="G1368" s="29">
        <v>0</v>
      </c>
      <c r="H1368" s="29">
        <v>46.83</v>
      </c>
      <c r="I1368" s="14"/>
      <c r="J1368" s="28">
        <f t="shared" si="359"/>
        <v>46.83</v>
      </c>
      <c r="K1368" s="30" t="s">
        <v>840</v>
      </c>
      <c r="L1368" s="36"/>
      <c r="M1368" s="27" t="s">
        <v>991</v>
      </c>
      <c r="N1368" s="30">
        <v>43.2</v>
      </c>
      <c r="O1368" s="30" t="s">
        <v>840</v>
      </c>
      <c r="Q1368" s="87"/>
      <c r="R1368" s="87"/>
    </row>
    <row r="1369" spans="2:18" x14ac:dyDescent="0.25">
      <c r="B1369" s="99">
        <v>143</v>
      </c>
      <c r="C1369" s="113" t="s">
        <v>343</v>
      </c>
      <c r="D1369" s="24"/>
      <c r="E1369" s="34" t="s">
        <v>432</v>
      </c>
      <c r="F1369" s="25">
        <v>0</v>
      </c>
      <c r="G1369" s="25">
        <v>0</v>
      </c>
      <c r="H1369" s="25">
        <v>36.558333333333337</v>
      </c>
      <c r="I1369" s="14"/>
      <c r="J1369" s="28" t="str">
        <f>IF(E1369=$J$7," ",F1369)</f>
        <v xml:space="preserve"> </v>
      </c>
      <c r="K1369" s="30"/>
      <c r="L1369" s="36"/>
      <c r="M1369" s="34" t="s">
        <v>844</v>
      </c>
      <c r="N1369" s="30"/>
      <c r="O1369" s="30"/>
      <c r="Q1369" s="15"/>
      <c r="R1369" s="15"/>
    </row>
    <row r="1370" spans="2:18" x14ac:dyDescent="0.25">
      <c r="B1370" s="99"/>
      <c r="C1370" s="113"/>
      <c r="D1370" s="24"/>
      <c r="E1370" s="34" t="s">
        <v>992</v>
      </c>
      <c r="F1370" s="25">
        <v>0</v>
      </c>
      <c r="G1370" s="25">
        <v>0</v>
      </c>
      <c r="H1370" s="25">
        <v>33.266666666666673</v>
      </c>
      <c r="I1370" s="14"/>
      <c r="J1370" s="28"/>
      <c r="K1370" s="30"/>
      <c r="L1370" s="36"/>
      <c r="M1370" s="34" t="s">
        <v>990</v>
      </c>
      <c r="N1370" s="30"/>
      <c r="O1370" s="30"/>
      <c r="Q1370" s="15"/>
      <c r="R1370" s="15"/>
    </row>
    <row r="1371" spans="2:18" x14ac:dyDescent="0.25">
      <c r="B1371" s="99"/>
      <c r="C1371" s="113"/>
      <c r="D1371" s="24"/>
      <c r="E1371" s="34" t="s">
        <v>993</v>
      </c>
      <c r="F1371" s="25">
        <v>0</v>
      </c>
      <c r="G1371" s="25">
        <v>0</v>
      </c>
      <c r="H1371" s="25">
        <v>39.85</v>
      </c>
      <c r="I1371" s="14"/>
      <c r="J1371" s="28"/>
      <c r="K1371" s="30"/>
      <c r="L1371" s="36"/>
      <c r="M1371" s="34" t="s">
        <v>991</v>
      </c>
      <c r="N1371" s="30"/>
      <c r="O1371" s="30"/>
      <c r="Q1371" s="15"/>
      <c r="R1371" s="15"/>
    </row>
    <row r="1372" spans="2:18" x14ac:dyDescent="0.25">
      <c r="B1372" s="97" t="s">
        <v>748</v>
      </c>
      <c r="C1372" s="112" t="s">
        <v>336</v>
      </c>
      <c r="D1372" s="119" t="s">
        <v>435</v>
      </c>
      <c r="E1372" s="27" t="s">
        <v>432</v>
      </c>
      <c r="F1372" s="25">
        <v>0</v>
      </c>
      <c r="G1372" s="25">
        <v>0</v>
      </c>
      <c r="H1372" s="25">
        <v>36.558333333333337</v>
      </c>
      <c r="I1372" s="14"/>
      <c r="J1372" s="28" t="str">
        <f>IF(E1372=$J$7," ",F1372)</f>
        <v xml:space="preserve"> </v>
      </c>
      <c r="K1372" s="30"/>
      <c r="L1372" s="36"/>
      <c r="M1372" s="27" t="s">
        <v>844</v>
      </c>
      <c r="N1372" s="30"/>
      <c r="O1372" s="30"/>
      <c r="Q1372" s="15"/>
      <c r="R1372" s="15"/>
    </row>
    <row r="1373" spans="2:18" x14ac:dyDescent="0.25">
      <c r="B1373" s="98"/>
      <c r="C1373" s="112"/>
      <c r="D1373" s="119"/>
      <c r="E1373" s="27" t="s">
        <v>992</v>
      </c>
      <c r="F1373" s="29">
        <v>0</v>
      </c>
      <c r="G1373" s="29">
        <v>0</v>
      </c>
      <c r="H1373" s="29">
        <v>33.266666666666673</v>
      </c>
      <c r="I1373" s="14"/>
      <c r="J1373" s="28">
        <f t="shared" ref="J1373:J1374" si="360">H1373</f>
        <v>33.266666666666673</v>
      </c>
      <c r="K1373" s="30" t="s">
        <v>840</v>
      </c>
      <c r="L1373" s="36"/>
      <c r="M1373" s="27" t="s">
        <v>990</v>
      </c>
      <c r="N1373" s="30">
        <f t="shared" ref="N1373" si="361">J1374</f>
        <v>39.85</v>
      </c>
      <c r="O1373" s="30" t="s">
        <v>840</v>
      </c>
      <c r="Q1373" s="86" t="s">
        <v>1137</v>
      </c>
      <c r="R1373" s="86">
        <v>46001</v>
      </c>
    </row>
    <row r="1374" spans="2:18" x14ac:dyDescent="0.25">
      <c r="B1374" s="98"/>
      <c r="C1374" s="112"/>
      <c r="D1374" s="119"/>
      <c r="E1374" s="27" t="s">
        <v>993</v>
      </c>
      <c r="F1374" s="29">
        <v>0</v>
      </c>
      <c r="G1374" s="29">
        <v>0</v>
      </c>
      <c r="H1374" s="29">
        <v>39.85</v>
      </c>
      <c r="I1374" s="14"/>
      <c r="J1374" s="28">
        <f t="shared" si="360"/>
        <v>39.85</v>
      </c>
      <c r="K1374" s="30" t="s">
        <v>840</v>
      </c>
      <c r="L1374" s="36"/>
      <c r="M1374" s="27" t="s">
        <v>991</v>
      </c>
      <c r="N1374" s="30">
        <v>47.67</v>
      </c>
      <c r="O1374" s="30" t="s">
        <v>840</v>
      </c>
      <c r="Q1374" s="87"/>
      <c r="R1374" s="87"/>
    </row>
    <row r="1375" spans="2:18" x14ac:dyDescent="0.25">
      <c r="B1375" s="99">
        <v>144</v>
      </c>
      <c r="C1375" s="113" t="s">
        <v>344</v>
      </c>
      <c r="D1375" s="24"/>
      <c r="E1375" s="34" t="s">
        <v>432</v>
      </c>
      <c r="F1375" s="25">
        <v>0</v>
      </c>
      <c r="G1375" s="25">
        <v>0</v>
      </c>
      <c r="H1375" s="25">
        <v>5.4483772443735674</v>
      </c>
      <c r="I1375" s="14"/>
      <c r="J1375" s="28" t="str">
        <f>IF(E1375=$J$7," ",F1375)</f>
        <v xml:space="preserve"> </v>
      </c>
      <c r="K1375" s="30"/>
      <c r="L1375" s="36"/>
      <c r="M1375" s="34" t="s">
        <v>844</v>
      </c>
      <c r="N1375" s="30"/>
      <c r="O1375" s="30"/>
      <c r="Q1375" s="15"/>
      <c r="R1375" s="15"/>
    </row>
    <row r="1376" spans="2:18" x14ac:dyDescent="0.25">
      <c r="B1376" s="99"/>
      <c r="C1376" s="113"/>
      <c r="D1376" s="24"/>
      <c r="E1376" s="34" t="s">
        <v>992</v>
      </c>
      <c r="F1376" s="25">
        <v>0</v>
      </c>
      <c r="G1376" s="25">
        <v>0</v>
      </c>
      <c r="H1376" s="25">
        <v>5.2582631356323617</v>
      </c>
      <c r="I1376" s="14"/>
      <c r="J1376" s="28"/>
      <c r="K1376" s="30"/>
      <c r="L1376" s="36"/>
      <c r="M1376" s="34" t="s">
        <v>990</v>
      </c>
      <c r="N1376" s="30"/>
      <c r="O1376" s="30"/>
      <c r="Q1376" s="15"/>
      <c r="R1376" s="15"/>
    </row>
    <row r="1377" spans="2:18" x14ac:dyDescent="0.25">
      <c r="B1377" s="99"/>
      <c r="C1377" s="113"/>
      <c r="D1377" s="24"/>
      <c r="E1377" s="34" t="s">
        <v>993</v>
      </c>
      <c r="F1377" s="25">
        <v>0</v>
      </c>
      <c r="G1377" s="25">
        <v>0</v>
      </c>
      <c r="H1377" s="25">
        <v>5.638491353114774</v>
      </c>
      <c r="I1377" s="14"/>
      <c r="J1377" s="28"/>
      <c r="K1377" s="30"/>
      <c r="L1377" s="36"/>
      <c r="M1377" s="34" t="s">
        <v>991</v>
      </c>
      <c r="N1377" s="30"/>
      <c r="O1377" s="30"/>
      <c r="Q1377" s="15"/>
      <c r="R1377" s="15"/>
    </row>
    <row r="1378" spans="2:18" x14ac:dyDescent="0.25">
      <c r="B1378" s="97" t="s">
        <v>749</v>
      </c>
      <c r="C1378" s="112" t="s">
        <v>336</v>
      </c>
      <c r="D1378" s="119" t="s">
        <v>435</v>
      </c>
      <c r="E1378" s="39" t="s">
        <v>432</v>
      </c>
      <c r="F1378" s="25">
        <v>0</v>
      </c>
      <c r="G1378" s="25">
        <v>0</v>
      </c>
      <c r="H1378" s="25">
        <v>5.2799999999999994</v>
      </c>
      <c r="I1378" s="14"/>
      <c r="J1378" s="28" t="str">
        <f>IF(E1378=$J$7," ",F1378)</f>
        <v xml:space="preserve"> </v>
      </c>
      <c r="K1378" s="30"/>
      <c r="L1378" s="36"/>
      <c r="M1378" s="27" t="s">
        <v>844</v>
      </c>
      <c r="N1378" s="30"/>
      <c r="O1378" s="30"/>
      <c r="Q1378" s="86" t="s">
        <v>1242</v>
      </c>
      <c r="R1378" s="86">
        <v>45994</v>
      </c>
    </row>
    <row r="1379" spans="2:18" x14ac:dyDescent="0.25">
      <c r="B1379" s="98"/>
      <c r="C1379" s="112"/>
      <c r="D1379" s="119"/>
      <c r="E1379" s="27" t="s">
        <v>992</v>
      </c>
      <c r="F1379" s="29">
        <v>0</v>
      </c>
      <c r="G1379" s="29">
        <v>0</v>
      </c>
      <c r="H1379" s="29">
        <v>5.14</v>
      </c>
      <c r="I1379" s="14"/>
      <c r="J1379" s="28">
        <f t="shared" ref="J1379:J1383" si="362">H1379</f>
        <v>5.14</v>
      </c>
      <c r="K1379" s="30">
        <f>J1379*1.2</f>
        <v>6.1679999999999993</v>
      </c>
      <c r="L1379" s="36"/>
      <c r="M1379" s="27" t="s">
        <v>990</v>
      </c>
      <c r="N1379" s="30">
        <v>4.88</v>
      </c>
      <c r="O1379" s="30">
        <f>N1379*1.22</f>
        <v>5.9535999999999998</v>
      </c>
      <c r="Q1379" s="87"/>
      <c r="R1379" s="87"/>
    </row>
    <row r="1380" spans="2:18" x14ac:dyDescent="0.25">
      <c r="B1380" s="98"/>
      <c r="C1380" s="112"/>
      <c r="D1380" s="119"/>
      <c r="E1380" s="27" t="s">
        <v>993</v>
      </c>
      <c r="F1380" s="29">
        <v>0</v>
      </c>
      <c r="G1380" s="29">
        <v>0</v>
      </c>
      <c r="H1380" s="29">
        <v>5.42</v>
      </c>
      <c r="I1380" s="14"/>
      <c r="J1380" s="28">
        <f t="shared" si="362"/>
        <v>5.42</v>
      </c>
      <c r="K1380" s="30">
        <f>J1380*1.2</f>
        <v>6.5039999999999996</v>
      </c>
      <c r="L1380" s="36"/>
      <c r="M1380" s="27" t="s">
        <v>991</v>
      </c>
      <c r="N1380" s="30">
        <v>4.88</v>
      </c>
      <c r="O1380" s="30">
        <f>N1380*1.22</f>
        <v>5.9535999999999998</v>
      </c>
      <c r="Q1380" s="15"/>
      <c r="R1380" s="15"/>
    </row>
    <row r="1381" spans="2:18" x14ac:dyDescent="0.25">
      <c r="B1381" s="97" t="s">
        <v>750</v>
      </c>
      <c r="C1381" s="112" t="s">
        <v>309</v>
      </c>
      <c r="D1381" s="119" t="s">
        <v>435</v>
      </c>
      <c r="E1381" s="39" t="s">
        <v>432</v>
      </c>
      <c r="F1381" s="25">
        <v>0</v>
      </c>
      <c r="G1381" s="25">
        <v>0</v>
      </c>
      <c r="H1381" s="25">
        <v>65.405000000000001</v>
      </c>
      <c r="I1381" s="14"/>
      <c r="J1381" s="28" t="str">
        <f>IF(E1381=$J$7," ",F1381)</f>
        <v xml:space="preserve"> </v>
      </c>
      <c r="K1381" s="30"/>
      <c r="L1381" s="36"/>
      <c r="M1381" s="27" t="s">
        <v>844</v>
      </c>
      <c r="N1381" s="30"/>
      <c r="O1381" s="30"/>
      <c r="Q1381" s="15"/>
      <c r="R1381" s="15"/>
    </row>
    <row r="1382" spans="2:18" x14ac:dyDescent="0.25">
      <c r="B1382" s="98"/>
      <c r="C1382" s="112"/>
      <c r="D1382" s="119"/>
      <c r="E1382" s="27" t="s">
        <v>992</v>
      </c>
      <c r="F1382" s="29">
        <v>0</v>
      </c>
      <c r="G1382" s="29">
        <v>0</v>
      </c>
      <c r="H1382" s="29">
        <v>47.37</v>
      </c>
      <c r="I1382" s="14"/>
      <c r="J1382" s="28">
        <f t="shared" si="362"/>
        <v>47.37</v>
      </c>
      <c r="K1382" s="30" t="s">
        <v>840</v>
      </c>
      <c r="L1382" s="36"/>
      <c r="M1382" s="27" t="s">
        <v>990</v>
      </c>
      <c r="N1382" s="30">
        <v>58.58</v>
      </c>
      <c r="O1382" s="30" t="s">
        <v>840</v>
      </c>
      <c r="Q1382" s="86" t="s">
        <v>1153</v>
      </c>
      <c r="R1382" s="86">
        <v>46008</v>
      </c>
    </row>
    <row r="1383" spans="2:18" x14ac:dyDescent="0.25">
      <c r="B1383" s="98"/>
      <c r="C1383" s="112"/>
      <c r="D1383" s="119"/>
      <c r="E1383" s="27" t="s">
        <v>993</v>
      </c>
      <c r="F1383" s="29">
        <v>0</v>
      </c>
      <c r="G1383" s="29">
        <v>0</v>
      </c>
      <c r="H1383" s="29">
        <v>83.44</v>
      </c>
      <c r="I1383" s="14"/>
      <c r="J1383" s="28">
        <f t="shared" si="362"/>
        <v>83.44</v>
      </c>
      <c r="K1383" s="30" t="s">
        <v>840</v>
      </c>
      <c r="L1383" s="36"/>
      <c r="M1383" s="27" t="s">
        <v>991</v>
      </c>
      <c r="N1383" s="30">
        <v>58.58</v>
      </c>
      <c r="O1383" s="30" t="s">
        <v>840</v>
      </c>
      <c r="Q1383" s="87"/>
      <c r="R1383" s="87"/>
    </row>
    <row r="1384" spans="2:18" x14ac:dyDescent="0.25">
      <c r="B1384" s="99">
        <v>145</v>
      </c>
      <c r="C1384" s="113" t="s">
        <v>1155</v>
      </c>
      <c r="D1384" s="24"/>
      <c r="E1384" s="34" t="s">
        <v>432</v>
      </c>
      <c r="F1384" s="25">
        <v>26.13</v>
      </c>
      <c r="G1384" s="25">
        <v>0</v>
      </c>
      <c r="H1384" s="25">
        <v>0</v>
      </c>
      <c r="I1384" s="14"/>
      <c r="J1384" s="28" t="str">
        <f>IF(E1384=$J$7," ",F1384)</f>
        <v xml:space="preserve"> </v>
      </c>
      <c r="K1384" s="30"/>
      <c r="L1384" s="36"/>
      <c r="M1384" s="34" t="s">
        <v>844</v>
      </c>
      <c r="N1384" s="30"/>
      <c r="O1384" s="30"/>
      <c r="Q1384" s="15"/>
      <c r="R1384" s="15"/>
    </row>
    <row r="1385" spans="2:18" x14ac:dyDescent="0.25">
      <c r="B1385" s="99"/>
      <c r="C1385" s="113"/>
      <c r="D1385" s="24"/>
      <c r="E1385" s="34" t="s">
        <v>992</v>
      </c>
      <c r="F1385" s="25">
        <v>26.13</v>
      </c>
      <c r="G1385" s="25">
        <v>0</v>
      </c>
      <c r="H1385" s="25">
        <v>0</v>
      </c>
      <c r="I1385" s="14"/>
      <c r="J1385" s="28"/>
      <c r="K1385" s="30"/>
      <c r="L1385" s="36"/>
      <c r="M1385" s="34" t="s">
        <v>990</v>
      </c>
      <c r="N1385" s="30"/>
      <c r="O1385" s="30"/>
      <c r="Q1385" s="15"/>
      <c r="R1385" s="15"/>
    </row>
    <row r="1386" spans="2:18" x14ac:dyDescent="0.25">
      <c r="B1386" s="99"/>
      <c r="C1386" s="113"/>
      <c r="D1386" s="24"/>
      <c r="E1386" s="34" t="s">
        <v>993</v>
      </c>
      <c r="F1386" s="25">
        <v>0</v>
      </c>
      <c r="G1386" s="25">
        <v>0</v>
      </c>
      <c r="H1386" s="25">
        <v>0</v>
      </c>
      <c r="I1386" s="14"/>
      <c r="J1386" s="28"/>
      <c r="K1386" s="30"/>
      <c r="L1386" s="36"/>
      <c r="M1386" s="34" t="s">
        <v>991</v>
      </c>
      <c r="N1386" s="30"/>
      <c r="O1386" s="30"/>
      <c r="Q1386" s="15"/>
      <c r="R1386" s="15"/>
    </row>
    <row r="1387" spans="2:18" x14ac:dyDescent="0.25">
      <c r="B1387" s="97" t="s">
        <v>751</v>
      </c>
      <c r="C1387" s="112" t="s">
        <v>336</v>
      </c>
      <c r="D1387" s="119" t="s">
        <v>435</v>
      </c>
      <c r="E1387" s="27" t="s">
        <v>432</v>
      </c>
      <c r="F1387" s="25">
        <v>26.13</v>
      </c>
      <c r="G1387" s="25">
        <v>0</v>
      </c>
      <c r="H1387" s="25">
        <v>0</v>
      </c>
      <c r="I1387" s="14"/>
      <c r="J1387" s="28" t="str">
        <f>IF(E1387=$J$7," ",F1387)</f>
        <v xml:space="preserve"> </v>
      </c>
      <c r="K1387" s="30"/>
      <c r="L1387" s="36"/>
      <c r="M1387" s="27" t="s">
        <v>844</v>
      </c>
      <c r="N1387" s="30"/>
      <c r="O1387" s="30"/>
      <c r="Q1387" s="15"/>
      <c r="R1387" s="15"/>
    </row>
    <row r="1388" spans="2:18" x14ac:dyDescent="0.25">
      <c r="B1388" s="98"/>
      <c r="C1388" s="112"/>
      <c r="D1388" s="119"/>
      <c r="E1388" s="27" t="s">
        <v>992</v>
      </c>
      <c r="F1388" s="29">
        <v>26.13</v>
      </c>
      <c r="G1388" s="29">
        <v>0</v>
      </c>
      <c r="H1388" s="29">
        <v>0</v>
      </c>
      <c r="I1388" s="14"/>
      <c r="J1388" s="28">
        <f>IF(E1388=$J$7," ",F1388)</f>
        <v>26.13</v>
      </c>
      <c r="K1388" s="30" t="s">
        <v>840</v>
      </c>
      <c r="L1388" s="36"/>
      <c r="M1388" s="27" t="s">
        <v>990</v>
      </c>
      <c r="N1388" s="30">
        <f t="shared" ref="N1388" si="363">J1389</f>
        <v>26.13</v>
      </c>
      <c r="O1388" s="30" t="s">
        <v>840</v>
      </c>
      <c r="Q1388" s="86" t="s">
        <v>1154</v>
      </c>
      <c r="R1388" s="86">
        <v>46001</v>
      </c>
    </row>
    <row r="1389" spans="2:18" x14ac:dyDescent="0.25">
      <c r="B1389" s="98"/>
      <c r="C1389" s="112"/>
      <c r="D1389" s="119"/>
      <c r="E1389" s="27" t="s">
        <v>993</v>
      </c>
      <c r="F1389" s="29">
        <v>0</v>
      </c>
      <c r="G1389" s="29">
        <v>0</v>
      </c>
      <c r="H1389" s="29">
        <v>0</v>
      </c>
      <c r="I1389" s="14"/>
      <c r="J1389" s="28">
        <v>26.13</v>
      </c>
      <c r="K1389" s="30" t="s">
        <v>840</v>
      </c>
      <c r="L1389" s="36"/>
      <c r="M1389" s="27" t="s">
        <v>991</v>
      </c>
      <c r="N1389" s="30">
        <v>30.05</v>
      </c>
      <c r="O1389" s="30" t="s">
        <v>840</v>
      </c>
      <c r="Q1389" s="87"/>
      <c r="R1389" s="87"/>
    </row>
    <row r="1390" spans="2:18" x14ac:dyDescent="0.25">
      <c r="B1390" s="99">
        <v>146</v>
      </c>
      <c r="C1390" s="113" t="s">
        <v>345</v>
      </c>
      <c r="D1390" s="24"/>
      <c r="E1390" s="34" t="s">
        <v>432</v>
      </c>
      <c r="F1390" s="25">
        <v>0</v>
      </c>
      <c r="G1390" s="25">
        <v>0</v>
      </c>
      <c r="H1390" s="25">
        <v>43.69</v>
      </c>
      <c r="I1390" s="14"/>
      <c r="J1390" s="28" t="str">
        <f>IF(E1390=$J$7," ",F1390)</f>
        <v xml:space="preserve"> </v>
      </c>
      <c r="K1390" s="30"/>
      <c r="L1390" s="36"/>
      <c r="M1390" s="34" t="s">
        <v>844</v>
      </c>
      <c r="N1390" s="30"/>
      <c r="O1390" s="30"/>
      <c r="Q1390" s="15"/>
      <c r="R1390" s="15"/>
    </row>
    <row r="1391" spans="2:18" x14ac:dyDescent="0.25">
      <c r="B1391" s="99"/>
      <c r="C1391" s="113"/>
      <c r="D1391" s="24"/>
      <c r="E1391" s="34" t="s">
        <v>992</v>
      </c>
      <c r="F1391" s="25">
        <v>0</v>
      </c>
      <c r="G1391" s="25">
        <v>0</v>
      </c>
      <c r="H1391" s="25">
        <v>41.66</v>
      </c>
      <c r="I1391" s="14"/>
      <c r="J1391" s="28"/>
      <c r="K1391" s="30"/>
      <c r="L1391" s="36"/>
      <c r="M1391" s="34" t="s">
        <v>990</v>
      </c>
      <c r="N1391" s="30"/>
      <c r="O1391" s="30"/>
      <c r="Q1391" s="15"/>
      <c r="R1391" s="15"/>
    </row>
    <row r="1392" spans="2:18" x14ac:dyDescent="0.25">
      <c r="B1392" s="99"/>
      <c r="C1392" s="113"/>
      <c r="D1392" s="24"/>
      <c r="E1392" s="34" t="s">
        <v>993</v>
      </c>
      <c r="F1392" s="25">
        <v>0</v>
      </c>
      <c r="G1392" s="25">
        <v>0</v>
      </c>
      <c r="H1392" s="25">
        <v>45.72</v>
      </c>
      <c r="I1392" s="14"/>
      <c r="J1392" s="28"/>
      <c r="K1392" s="30"/>
      <c r="L1392" s="36"/>
      <c r="M1392" s="34" t="s">
        <v>991</v>
      </c>
      <c r="N1392" s="30"/>
      <c r="O1392" s="30"/>
      <c r="Q1392" s="15"/>
      <c r="R1392" s="15"/>
    </row>
    <row r="1393" spans="2:18" x14ac:dyDescent="0.25">
      <c r="B1393" s="97" t="s">
        <v>752</v>
      </c>
      <c r="C1393" s="112" t="s">
        <v>336</v>
      </c>
      <c r="D1393" s="119" t="s">
        <v>435</v>
      </c>
      <c r="E1393" s="39" t="s">
        <v>432</v>
      </c>
      <c r="F1393" s="25">
        <v>0</v>
      </c>
      <c r="G1393" s="25">
        <v>0</v>
      </c>
      <c r="H1393" s="25">
        <v>43.69</v>
      </c>
      <c r="I1393" s="14"/>
      <c r="J1393" s="28" t="str">
        <f>IF(E1393=$J$7," ",F1393)</f>
        <v xml:space="preserve"> </v>
      </c>
      <c r="K1393" s="30"/>
      <c r="L1393" s="36"/>
      <c r="M1393" s="27" t="s">
        <v>844</v>
      </c>
      <c r="N1393" s="30"/>
      <c r="O1393" s="30"/>
      <c r="Q1393" s="15"/>
      <c r="R1393" s="15"/>
    </row>
    <row r="1394" spans="2:18" x14ac:dyDescent="0.25">
      <c r="B1394" s="98"/>
      <c r="C1394" s="112"/>
      <c r="D1394" s="119"/>
      <c r="E1394" s="27" t="s">
        <v>992</v>
      </c>
      <c r="F1394" s="29">
        <v>0</v>
      </c>
      <c r="G1394" s="29">
        <v>0</v>
      </c>
      <c r="H1394" s="29">
        <v>41.66</v>
      </c>
      <c r="I1394" s="14"/>
      <c r="J1394" s="28">
        <f t="shared" ref="J1394:J1395" si="364">H1394</f>
        <v>41.66</v>
      </c>
      <c r="K1394" s="30">
        <f>J1394*1.2</f>
        <v>49.991999999999997</v>
      </c>
      <c r="L1394" s="36"/>
      <c r="M1394" s="27" t="s">
        <v>990</v>
      </c>
      <c r="N1394" s="30">
        <v>44.12</v>
      </c>
      <c r="O1394" s="30">
        <f>N1394*1.22</f>
        <v>53.826399999999992</v>
      </c>
      <c r="Q1394" s="86" t="s">
        <v>1239</v>
      </c>
      <c r="R1394" s="86">
        <v>46001</v>
      </c>
    </row>
    <row r="1395" spans="2:18" x14ac:dyDescent="0.25">
      <c r="B1395" s="98"/>
      <c r="C1395" s="112"/>
      <c r="D1395" s="119"/>
      <c r="E1395" s="27" t="s">
        <v>993</v>
      </c>
      <c r="F1395" s="29">
        <v>0</v>
      </c>
      <c r="G1395" s="29">
        <v>0</v>
      </c>
      <c r="H1395" s="29">
        <v>45.72</v>
      </c>
      <c r="I1395" s="14"/>
      <c r="J1395" s="28">
        <f t="shared" si="364"/>
        <v>45.72</v>
      </c>
      <c r="K1395" s="30">
        <f>J1395*1.2</f>
        <v>54.863999999999997</v>
      </c>
      <c r="L1395" s="36"/>
      <c r="M1395" s="27" t="s">
        <v>991</v>
      </c>
      <c r="N1395" s="30">
        <v>44.12</v>
      </c>
      <c r="O1395" s="30">
        <f>N1395*1.22</f>
        <v>53.826399999999992</v>
      </c>
      <c r="Q1395" s="87"/>
      <c r="R1395" s="87"/>
    </row>
    <row r="1396" spans="2:18" x14ac:dyDescent="0.25">
      <c r="B1396" s="99">
        <v>147</v>
      </c>
      <c r="C1396" s="113" t="s">
        <v>346</v>
      </c>
      <c r="D1396" s="24"/>
      <c r="E1396" s="34" t="s">
        <v>432</v>
      </c>
      <c r="F1396" s="25">
        <v>0</v>
      </c>
      <c r="G1396" s="25">
        <v>0</v>
      </c>
      <c r="H1396" s="25">
        <v>8.254999999999999</v>
      </c>
      <c r="I1396" s="14"/>
      <c r="J1396" s="28" t="str">
        <f>IF(E1396=$J$7," ",F1396)</f>
        <v xml:space="preserve"> </v>
      </c>
      <c r="K1396" s="30"/>
      <c r="L1396" s="36"/>
      <c r="M1396" s="34" t="s">
        <v>844</v>
      </c>
      <c r="N1396" s="30"/>
      <c r="O1396" s="30"/>
      <c r="Q1396" s="15"/>
      <c r="R1396" s="15"/>
    </row>
    <row r="1397" spans="2:18" x14ac:dyDescent="0.25">
      <c r="B1397" s="99"/>
      <c r="C1397" s="113"/>
      <c r="D1397" s="24"/>
      <c r="E1397" s="34" t="s">
        <v>992</v>
      </c>
      <c r="F1397" s="25">
        <v>0</v>
      </c>
      <c r="G1397" s="25">
        <v>0</v>
      </c>
      <c r="H1397" s="25">
        <v>7.9699999999999989</v>
      </c>
      <c r="I1397" s="14"/>
      <c r="J1397" s="28"/>
      <c r="K1397" s="30"/>
      <c r="L1397" s="36"/>
      <c r="M1397" s="34" t="s">
        <v>990</v>
      </c>
      <c r="N1397" s="30"/>
      <c r="O1397" s="30"/>
      <c r="Q1397" s="15"/>
      <c r="R1397" s="15"/>
    </row>
    <row r="1398" spans="2:18" x14ac:dyDescent="0.25">
      <c r="B1398" s="99"/>
      <c r="C1398" s="113"/>
      <c r="D1398" s="24"/>
      <c r="E1398" s="34" t="s">
        <v>993</v>
      </c>
      <c r="F1398" s="25">
        <v>0</v>
      </c>
      <c r="G1398" s="25">
        <v>0</v>
      </c>
      <c r="H1398" s="25">
        <v>8.5399999999999991</v>
      </c>
      <c r="I1398" s="14"/>
      <c r="J1398" s="28"/>
      <c r="K1398" s="30"/>
      <c r="L1398" s="36"/>
      <c r="M1398" s="34" t="s">
        <v>991</v>
      </c>
      <c r="N1398" s="30"/>
      <c r="O1398" s="30"/>
      <c r="Q1398" s="15"/>
      <c r="R1398" s="15"/>
    </row>
    <row r="1399" spans="2:18" x14ac:dyDescent="0.25">
      <c r="B1399" s="97" t="s">
        <v>753</v>
      </c>
      <c r="C1399" s="112" t="s">
        <v>336</v>
      </c>
      <c r="D1399" s="119" t="s">
        <v>435</v>
      </c>
      <c r="E1399" s="39" t="s">
        <v>432</v>
      </c>
      <c r="F1399" s="25">
        <v>0</v>
      </c>
      <c r="G1399" s="25">
        <v>0</v>
      </c>
      <c r="H1399" s="25">
        <v>8.254999999999999</v>
      </c>
      <c r="I1399" s="14"/>
      <c r="J1399" s="28" t="str">
        <f>IF(E1399=$J$7," ",F1399)</f>
        <v xml:space="preserve"> </v>
      </c>
      <c r="K1399" s="30"/>
      <c r="L1399" s="36"/>
      <c r="M1399" s="27" t="s">
        <v>844</v>
      </c>
      <c r="N1399" s="30"/>
      <c r="O1399" s="30"/>
      <c r="Q1399" s="15"/>
      <c r="R1399" s="15"/>
    </row>
    <row r="1400" spans="2:18" x14ac:dyDescent="0.25">
      <c r="B1400" s="98"/>
      <c r="C1400" s="112"/>
      <c r="D1400" s="119"/>
      <c r="E1400" s="27" t="s">
        <v>992</v>
      </c>
      <c r="F1400" s="29">
        <v>0</v>
      </c>
      <c r="G1400" s="29">
        <v>0</v>
      </c>
      <c r="H1400" s="29">
        <v>7.97</v>
      </c>
      <c r="I1400" s="14"/>
      <c r="J1400" s="28">
        <f t="shared" ref="J1400:J1401" si="365">H1400</f>
        <v>7.97</v>
      </c>
      <c r="K1400" s="30">
        <f>J1400*1.2</f>
        <v>9.5640000000000001</v>
      </c>
      <c r="L1400" s="36"/>
      <c r="M1400" s="27" t="s">
        <v>990</v>
      </c>
      <c r="N1400" s="30">
        <f t="shared" ref="N1400" si="366">J1401</f>
        <v>8.5399999999999991</v>
      </c>
      <c r="O1400" s="30">
        <f>N1400*1.22</f>
        <v>10.418799999999999</v>
      </c>
      <c r="Q1400" s="86" t="s">
        <v>1236</v>
      </c>
      <c r="R1400" s="86" t="s">
        <v>1237</v>
      </c>
    </row>
    <row r="1401" spans="2:18" x14ac:dyDescent="0.25">
      <c r="B1401" s="98"/>
      <c r="C1401" s="112"/>
      <c r="D1401" s="119"/>
      <c r="E1401" s="27" t="s">
        <v>993</v>
      </c>
      <c r="F1401" s="29">
        <v>0</v>
      </c>
      <c r="G1401" s="29">
        <v>0</v>
      </c>
      <c r="H1401" s="29">
        <v>8.5399999999999991</v>
      </c>
      <c r="I1401" s="14"/>
      <c r="J1401" s="28">
        <f t="shared" si="365"/>
        <v>8.5399999999999991</v>
      </c>
      <c r="K1401" s="30">
        <f>J1401*1.2</f>
        <v>10.247999999999999</v>
      </c>
      <c r="L1401" s="36"/>
      <c r="M1401" s="27" t="s">
        <v>991</v>
      </c>
      <c r="N1401" s="30">
        <v>9.83</v>
      </c>
      <c r="O1401" s="30">
        <f>N1401*1.22</f>
        <v>11.992599999999999</v>
      </c>
      <c r="Q1401" s="87"/>
      <c r="R1401" s="87"/>
    </row>
    <row r="1402" spans="2:18" x14ac:dyDescent="0.25">
      <c r="B1402" s="99">
        <v>148</v>
      </c>
      <c r="C1402" s="113" t="s">
        <v>347</v>
      </c>
      <c r="D1402" s="24"/>
      <c r="E1402" s="34" t="s">
        <v>432</v>
      </c>
      <c r="F1402" s="25">
        <v>33.269999999999996</v>
      </c>
      <c r="G1402" s="25">
        <v>33.269166666666671</v>
      </c>
      <c r="H1402" s="25">
        <v>33.26541275302111</v>
      </c>
      <c r="I1402" s="14"/>
      <c r="J1402" s="28" t="str">
        <f>IF(E1402=$J$7," ",F1402)</f>
        <v xml:space="preserve"> </v>
      </c>
      <c r="K1402" s="30"/>
      <c r="L1402" s="36"/>
      <c r="M1402" s="34" t="s">
        <v>844</v>
      </c>
      <c r="N1402" s="30"/>
      <c r="O1402" s="30"/>
      <c r="Q1402" s="15"/>
      <c r="R1402" s="15"/>
    </row>
    <row r="1403" spans="2:18" x14ac:dyDescent="0.25">
      <c r="B1403" s="99"/>
      <c r="C1403" s="113"/>
      <c r="D1403" s="24"/>
      <c r="E1403" s="34" t="s">
        <v>992</v>
      </c>
      <c r="F1403" s="25">
        <v>31.459999999999997</v>
      </c>
      <c r="G1403" s="25">
        <v>31.458333333333336</v>
      </c>
      <c r="H1403" s="25">
        <v>31.454883576326168</v>
      </c>
      <c r="I1403" s="14"/>
      <c r="J1403" s="28"/>
      <c r="K1403" s="30"/>
      <c r="L1403" s="36"/>
      <c r="M1403" s="34" t="s">
        <v>990</v>
      </c>
      <c r="N1403" s="30"/>
      <c r="O1403" s="30"/>
      <c r="Q1403" s="15"/>
      <c r="R1403" s="15"/>
    </row>
    <row r="1404" spans="2:18" x14ac:dyDescent="0.25">
      <c r="B1404" s="99"/>
      <c r="C1404" s="113"/>
      <c r="D1404" s="24"/>
      <c r="E1404" s="34" t="s">
        <v>993</v>
      </c>
      <c r="F1404" s="25">
        <v>35.08</v>
      </c>
      <c r="G1404" s="25">
        <v>35.08</v>
      </c>
      <c r="H1404" s="25">
        <v>35.075941929716052</v>
      </c>
      <c r="I1404" s="14"/>
      <c r="J1404" s="28"/>
      <c r="K1404" s="30"/>
      <c r="L1404" s="36"/>
      <c r="M1404" s="34" t="s">
        <v>991</v>
      </c>
      <c r="N1404" s="30"/>
      <c r="O1404" s="30"/>
      <c r="Q1404" s="15"/>
      <c r="R1404" s="15"/>
    </row>
    <row r="1405" spans="2:18" x14ac:dyDescent="0.25">
      <c r="B1405" s="97" t="s">
        <v>754</v>
      </c>
      <c r="C1405" s="112" t="s">
        <v>336</v>
      </c>
      <c r="D1405" s="119" t="s">
        <v>435</v>
      </c>
      <c r="E1405" s="39" t="s">
        <v>432</v>
      </c>
      <c r="F1405" s="25">
        <v>33.269999999999996</v>
      </c>
      <c r="G1405" s="25">
        <v>33.269166666666671</v>
      </c>
      <c r="H1405" s="25">
        <v>33.269166666666663</v>
      </c>
      <c r="I1405" s="14"/>
      <c r="J1405" s="28" t="str">
        <f>IF(E1405=$J$7," ",F1405)</f>
        <v xml:space="preserve"> </v>
      </c>
      <c r="K1405" s="30"/>
      <c r="L1405" s="36"/>
      <c r="M1405" s="27" t="s">
        <v>844</v>
      </c>
      <c r="N1405" s="30"/>
      <c r="O1405" s="30"/>
      <c r="Q1405" s="15"/>
      <c r="R1405" s="15"/>
    </row>
    <row r="1406" spans="2:18" x14ac:dyDescent="0.25">
      <c r="B1406" s="98"/>
      <c r="C1406" s="112"/>
      <c r="D1406" s="119"/>
      <c r="E1406" s="27" t="s">
        <v>992</v>
      </c>
      <c r="F1406" s="29">
        <v>31.46</v>
      </c>
      <c r="G1406" s="29">
        <v>31.458333333333336</v>
      </c>
      <c r="H1406" s="29">
        <v>31.458333333333336</v>
      </c>
      <c r="I1406" s="14"/>
      <c r="J1406" s="28">
        <v>31.46</v>
      </c>
      <c r="K1406" s="30">
        <f>J1406*1.2</f>
        <v>37.752000000000002</v>
      </c>
      <c r="L1406" s="36"/>
      <c r="M1406" s="27" t="s">
        <v>990</v>
      </c>
      <c r="N1406" s="30">
        <v>35.08</v>
      </c>
      <c r="O1406" s="30">
        <f>N1406*1.22</f>
        <v>42.797599999999996</v>
      </c>
      <c r="Q1406" s="86" t="s">
        <v>1230</v>
      </c>
      <c r="R1406" s="86" t="s">
        <v>1231</v>
      </c>
    </row>
    <row r="1407" spans="2:18" x14ac:dyDescent="0.25">
      <c r="B1407" s="98"/>
      <c r="C1407" s="112"/>
      <c r="D1407" s="119"/>
      <c r="E1407" s="27" t="s">
        <v>993</v>
      </c>
      <c r="F1407" s="29">
        <v>35.08</v>
      </c>
      <c r="G1407" s="29">
        <v>35.08</v>
      </c>
      <c r="H1407" s="29">
        <v>35.08</v>
      </c>
      <c r="I1407" s="14"/>
      <c r="J1407" s="28">
        <v>35.08</v>
      </c>
      <c r="K1407" s="30">
        <f>J1407*1.2</f>
        <v>42.095999999999997</v>
      </c>
      <c r="L1407" s="36"/>
      <c r="M1407" s="27" t="s">
        <v>991</v>
      </c>
      <c r="N1407" s="30">
        <v>38.200000000000003</v>
      </c>
      <c r="O1407" s="30">
        <f>N1407*1.22</f>
        <v>46.603999999999999</v>
      </c>
      <c r="Q1407" s="87"/>
      <c r="R1407" s="87"/>
    </row>
    <row r="1408" spans="2:18" x14ac:dyDescent="0.25">
      <c r="B1408" s="97" t="s">
        <v>755</v>
      </c>
      <c r="C1408" s="112" t="s">
        <v>336</v>
      </c>
      <c r="D1408" s="119" t="s">
        <v>436</v>
      </c>
      <c r="E1408" s="39" t="s">
        <v>432</v>
      </c>
      <c r="F1408" s="25">
        <v>0</v>
      </c>
      <c r="G1408" s="25">
        <v>0</v>
      </c>
      <c r="H1408" s="25">
        <v>20.669999999999998</v>
      </c>
      <c r="I1408" s="14"/>
      <c r="J1408" s="28" t="str">
        <f>IF(E1408=$J$7," ",F1408)</f>
        <v xml:space="preserve"> </v>
      </c>
      <c r="K1408" s="30"/>
      <c r="L1408" s="36"/>
      <c r="M1408" s="27" t="s">
        <v>844</v>
      </c>
      <c r="N1408" s="30"/>
      <c r="O1408" s="30"/>
      <c r="Q1408" s="15"/>
      <c r="R1408" s="15"/>
    </row>
    <row r="1409" spans="2:19" x14ac:dyDescent="0.25">
      <c r="B1409" s="98"/>
      <c r="C1409" s="112"/>
      <c r="D1409" s="119"/>
      <c r="E1409" s="27" t="s">
        <v>992</v>
      </c>
      <c r="F1409" s="29">
        <v>0</v>
      </c>
      <c r="G1409" s="29">
        <v>0</v>
      </c>
      <c r="H1409" s="29">
        <v>19.88</v>
      </c>
      <c r="I1409" s="14"/>
      <c r="J1409" s="28">
        <f>H1409</f>
        <v>19.88</v>
      </c>
      <c r="K1409" s="30">
        <f>ROUND(J1409*1.2,2)</f>
        <v>23.86</v>
      </c>
      <c r="L1409" s="36"/>
      <c r="M1409" s="27" t="s">
        <v>990</v>
      </c>
      <c r="N1409" s="30">
        <f t="shared" ref="N1409" si="367">J1410</f>
        <v>21.46</v>
      </c>
      <c r="O1409" s="30">
        <f t="shared" ref="O1409" si="368">K1410</f>
        <v>25.75</v>
      </c>
      <c r="Q1409" s="86" t="s">
        <v>1230</v>
      </c>
      <c r="R1409" s="86" t="s">
        <v>1231</v>
      </c>
    </row>
    <row r="1410" spans="2:19" x14ac:dyDescent="0.25">
      <c r="B1410" s="98"/>
      <c r="C1410" s="112"/>
      <c r="D1410" s="119"/>
      <c r="E1410" s="27" t="s">
        <v>993</v>
      </c>
      <c r="F1410" s="29">
        <v>0</v>
      </c>
      <c r="G1410" s="29">
        <v>0</v>
      </c>
      <c r="H1410" s="29">
        <v>21.46</v>
      </c>
      <c r="I1410" s="14"/>
      <c r="J1410" s="28">
        <f>H1410</f>
        <v>21.46</v>
      </c>
      <c r="K1410" s="30">
        <f>ROUND(J1410*1.2,2)</f>
        <v>25.75</v>
      </c>
      <c r="L1410" s="36"/>
      <c r="M1410" s="27" t="s">
        <v>991</v>
      </c>
      <c r="N1410" s="30">
        <v>60.33</v>
      </c>
      <c r="O1410" s="30">
        <f>ROUND(N1410*1.2,2)</f>
        <v>72.400000000000006</v>
      </c>
      <c r="Q1410" s="87"/>
      <c r="R1410" s="87"/>
    </row>
    <row r="1411" spans="2:19" x14ac:dyDescent="0.25">
      <c r="B1411" s="99">
        <v>149</v>
      </c>
      <c r="C1411" s="113" t="s">
        <v>348</v>
      </c>
      <c r="D1411" s="24"/>
      <c r="E1411" s="34" t="s">
        <v>432</v>
      </c>
      <c r="F1411" s="25">
        <v>0</v>
      </c>
      <c r="G1411" s="25">
        <v>0</v>
      </c>
      <c r="H1411" s="25">
        <v>31.39</v>
      </c>
      <c r="I1411" s="14"/>
      <c r="J1411" s="28" t="str">
        <f>IF(E1411=$J$7," ",F1411)</f>
        <v xml:space="preserve"> </v>
      </c>
      <c r="K1411" s="30"/>
      <c r="L1411" s="36"/>
      <c r="M1411" s="34" t="s">
        <v>844</v>
      </c>
      <c r="N1411" s="30"/>
      <c r="O1411" s="30"/>
      <c r="Q1411" s="15"/>
      <c r="R1411" s="15"/>
    </row>
    <row r="1412" spans="2:19" x14ac:dyDescent="0.25">
      <c r="B1412" s="99"/>
      <c r="C1412" s="113"/>
      <c r="D1412" s="24"/>
      <c r="E1412" s="34" t="s">
        <v>992</v>
      </c>
      <c r="F1412" s="25">
        <v>0</v>
      </c>
      <c r="G1412" s="25">
        <v>0</v>
      </c>
      <c r="H1412" s="25">
        <v>28.69</v>
      </c>
      <c r="I1412" s="14"/>
      <c r="J1412" s="28"/>
      <c r="K1412" s="30"/>
      <c r="L1412" s="36"/>
      <c r="M1412" s="34" t="s">
        <v>990</v>
      </c>
      <c r="N1412" s="30"/>
      <c r="O1412" s="30"/>
      <c r="Q1412" s="15"/>
      <c r="R1412" s="15"/>
    </row>
    <row r="1413" spans="2:19" x14ac:dyDescent="0.25">
      <c r="B1413" s="99"/>
      <c r="C1413" s="113"/>
      <c r="D1413" s="24"/>
      <c r="E1413" s="34" t="s">
        <v>993</v>
      </c>
      <c r="F1413" s="25">
        <v>0</v>
      </c>
      <c r="G1413" s="25">
        <v>0</v>
      </c>
      <c r="H1413" s="25">
        <v>34.090000000000003</v>
      </c>
      <c r="I1413" s="14"/>
      <c r="J1413" s="28"/>
      <c r="K1413" s="30"/>
      <c r="L1413" s="36"/>
      <c r="M1413" s="34" t="s">
        <v>991</v>
      </c>
      <c r="N1413" s="30"/>
      <c r="O1413" s="30"/>
      <c r="Q1413" s="15"/>
      <c r="R1413" s="15"/>
    </row>
    <row r="1414" spans="2:19" x14ac:dyDescent="0.25">
      <c r="B1414" s="97" t="s">
        <v>756</v>
      </c>
      <c r="C1414" s="112" t="s">
        <v>336</v>
      </c>
      <c r="D1414" s="119" t="s">
        <v>435</v>
      </c>
      <c r="E1414" s="39" t="s">
        <v>432</v>
      </c>
      <c r="F1414" s="25">
        <v>0</v>
      </c>
      <c r="G1414" s="25">
        <v>0</v>
      </c>
      <c r="H1414" s="25">
        <v>31.39</v>
      </c>
      <c r="I1414" s="14"/>
      <c r="J1414" s="28" t="str">
        <f>IF(E1414=$J$7," ",F1414)</f>
        <v xml:space="preserve"> </v>
      </c>
      <c r="K1414" s="30"/>
      <c r="L1414" s="36"/>
      <c r="M1414" s="27" t="s">
        <v>844</v>
      </c>
      <c r="N1414" s="30"/>
      <c r="O1414" s="30"/>
      <c r="Q1414" s="15"/>
      <c r="R1414" s="15"/>
    </row>
    <row r="1415" spans="2:19" x14ac:dyDescent="0.25">
      <c r="B1415" s="98"/>
      <c r="C1415" s="112"/>
      <c r="D1415" s="119"/>
      <c r="E1415" s="27" t="s">
        <v>992</v>
      </c>
      <c r="F1415" s="29">
        <v>0</v>
      </c>
      <c r="G1415" s="29">
        <v>0</v>
      </c>
      <c r="H1415" s="29">
        <v>28.69</v>
      </c>
      <c r="I1415" s="14"/>
      <c r="J1415" s="28">
        <f>H1415</f>
        <v>28.69</v>
      </c>
      <c r="K1415" s="30">
        <f>J1415*1.2</f>
        <v>34.427999999999997</v>
      </c>
      <c r="L1415" s="36"/>
      <c r="M1415" s="27" t="s">
        <v>990</v>
      </c>
      <c r="N1415" s="30">
        <v>32.61</v>
      </c>
      <c r="O1415" s="30">
        <f>N1415*1.22</f>
        <v>39.784199999999998</v>
      </c>
      <c r="Q1415" s="86" t="s">
        <v>1232</v>
      </c>
      <c r="R1415" s="86" t="s">
        <v>1233</v>
      </c>
    </row>
    <row r="1416" spans="2:19" x14ac:dyDescent="0.25">
      <c r="B1416" s="98"/>
      <c r="C1416" s="112"/>
      <c r="D1416" s="119"/>
      <c r="E1416" s="27" t="s">
        <v>993</v>
      </c>
      <c r="F1416" s="29">
        <v>0</v>
      </c>
      <c r="G1416" s="29">
        <v>0</v>
      </c>
      <c r="H1416" s="29">
        <v>34.090000000000003</v>
      </c>
      <c r="I1416" s="14"/>
      <c r="J1416" s="28">
        <f>H1416</f>
        <v>34.090000000000003</v>
      </c>
      <c r="K1416" s="30">
        <f>J1416*1.2</f>
        <v>40.908000000000001</v>
      </c>
      <c r="L1416" s="36"/>
      <c r="M1416" s="27" t="s">
        <v>991</v>
      </c>
      <c r="N1416" s="30">
        <v>32.61</v>
      </c>
      <c r="O1416" s="30">
        <f>N1416*1.22</f>
        <v>39.784199999999998</v>
      </c>
      <c r="Q1416" s="87"/>
      <c r="R1416" s="87"/>
    </row>
    <row r="1417" spans="2:19" x14ac:dyDescent="0.25">
      <c r="B1417" s="99">
        <v>150</v>
      </c>
      <c r="C1417" s="113" t="s">
        <v>349</v>
      </c>
      <c r="D1417" s="24"/>
      <c r="E1417" s="34" t="s">
        <v>432</v>
      </c>
      <c r="F1417" s="25">
        <v>26.98</v>
      </c>
      <c r="G1417" s="25">
        <v>26.980000000000004</v>
      </c>
      <c r="H1417" s="25">
        <v>26.98</v>
      </c>
      <c r="I1417" s="14"/>
      <c r="J1417" s="28" t="str">
        <f>IF(E1417=$J$7," ",F1417)</f>
        <v xml:space="preserve"> </v>
      </c>
      <c r="K1417" s="30"/>
      <c r="L1417" s="36"/>
      <c r="M1417" s="34" t="s">
        <v>844</v>
      </c>
      <c r="N1417" s="30"/>
      <c r="O1417" s="30"/>
      <c r="Q1417" s="15"/>
      <c r="R1417" s="15"/>
    </row>
    <row r="1418" spans="2:19" x14ac:dyDescent="0.25">
      <c r="B1418" s="99"/>
      <c r="C1418" s="113"/>
      <c r="D1418" s="24"/>
      <c r="E1418" s="34" t="s">
        <v>992</v>
      </c>
      <c r="F1418" s="25">
        <v>26.98</v>
      </c>
      <c r="G1418" s="25">
        <v>26.980000000000004</v>
      </c>
      <c r="H1418" s="25">
        <v>26.98</v>
      </c>
      <c r="I1418" s="14"/>
      <c r="J1418" s="28"/>
      <c r="K1418" s="30"/>
      <c r="L1418" s="36"/>
      <c r="M1418" s="34" t="s">
        <v>990</v>
      </c>
      <c r="N1418" s="30"/>
      <c r="O1418" s="30"/>
      <c r="Q1418" s="15"/>
      <c r="R1418" s="15"/>
    </row>
    <row r="1419" spans="2:19" x14ac:dyDescent="0.25">
      <c r="B1419" s="99"/>
      <c r="C1419" s="113"/>
      <c r="D1419" s="24"/>
      <c r="E1419" s="34" t="s">
        <v>993</v>
      </c>
      <c r="F1419" s="25">
        <v>26.98</v>
      </c>
      <c r="G1419" s="25">
        <v>26.980000000000004</v>
      </c>
      <c r="H1419" s="25">
        <v>26.98</v>
      </c>
      <c r="I1419" s="14"/>
      <c r="J1419" s="28"/>
      <c r="K1419" s="30"/>
      <c r="L1419" s="36"/>
      <c r="M1419" s="34" t="s">
        <v>991</v>
      </c>
      <c r="N1419" s="30"/>
      <c r="O1419" s="30"/>
      <c r="Q1419" s="15"/>
      <c r="R1419" s="15"/>
    </row>
    <row r="1420" spans="2:19" x14ac:dyDescent="0.25">
      <c r="B1420" s="97" t="s">
        <v>757</v>
      </c>
      <c r="C1420" s="112" t="s">
        <v>336</v>
      </c>
      <c r="D1420" s="119" t="s">
        <v>435</v>
      </c>
      <c r="E1420" s="39" t="s">
        <v>432</v>
      </c>
      <c r="F1420" s="25">
        <v>26.98</v>
      </c>
      <c r="G1420" s="25">
        <v>26.980000000000004</v>
      </c>
      <c r="H1420" s="25">
        <v>26.98</v>
      </c>
      <c r="I1420" s="14"/>
      <c r="J1420" s="28" t="str">
        <f>IF(E1420=$J$7," ",F1420)</f>
        <v xml:space="preserve"> </v>
      </c>
      <c r="K1420" s="30"/>
      <c r="L1420" s="36"/>
      <c r="M1420" s="27" t="s">
        <v>844</v>
      </c>
      <c r="N1420" s="30"/>
      <c r="O1420" s="30"/>
      <c r="Q1420" s="15"/>
      <c r="R1420" s="15"/>
    </row>
    <row r="1421" spans="2:19" x14ac:dyDescent="0.25">
      <c r="B1421" s="98"/>
      <c r="C1421" s="112"/>
      <c r="D1421" s="119"/>
      <c r="E1421" s="27" t="s">
        <v>992</v>
      </c>
      <c r="F1421" s="29">
        <v>26.98</v>
      </c>
      <c r="G1421" s="29">
        <v>26.980000000000004</v>
      </c>
      <c r="H1421" s="29">
        <v>26.98</v>
      </c>
      <c r="I1421" s="14"/>
      <c r="J1421" s="28">
        <f>IF(E1421=$J$7," ",F1421)</f>
        <v>26.98</v>
      </c>
      <c r="K1421" s="30">
        <v>26.98</v>
      </c>
      <c r="L1421" s="36"/>
      <c r="M1421" s="27" t="s">
        <v>990</v>
      </c>
      <c r="N1421" s="30">
        <f t="shared" ref="N1421" si="369">J1422</f>
        <v>26.98</v>
      </c>
      <c r="O1421" s="30">
        <f>N1421*1.05</f>
        <v>28.329000000000001</v>
      </c>
      <c r="Q1421" s="86" t="s">
        <v>1241</v>
      </c>
      <c r="R1421" s="86">
        <v>45273</v>
      </c>
      <c r="S1421" t="s">
        <v>1240</v>
      </c>
    </row>
    <row r="1422" spans="2:19" x14ac:dyDescent="0.25">
      <c r="B1422" s="98"/>
      <c r="C1422" s="112"/>
      <c r="D1422" s="119"/>
      <c r="E1422" s="27" t="s">
        <v>993</v>
      </c>
      <c r="F1422" s="29">
        <v>26.98</v>
      </c>
      <c r="G1422" s="29">
        <v>26.980000000000004</v>
      </c>
      <c r="H1422" s="29">
        <v>26.98</v>
      </c>
      <c r="I1422" s="14"/>
      <c r="J1422" s="28">
        <f>IF(E1422=$J$7," ",F1422)</f>
        <v>26.98</v>
      </c>
      <c r="K1422" s="30">
        <v>26.98</v>
      </c>
      <c r="L1422" s="36"/>
      <c r="M1422" s="27" t="s">
        <v>991</v>
      </c>
      <c r="N1422" s="30">
        <v>35.08</v>
      </c>
      <c r="O1422" s="30">
        <f>N1422*1.05</f>
        <v>36.834000000000003</v>
      </c>
      <c r="Q1422" s="87"/>
      <c r="R1422" s="87"/>
    </row>
    <row r="1423" spans="2:19" x14ac:dyDescent="0.25">
      <c r="B1423" s="99">
        <v>151</v>
      </c>
      <c r="C1423" s="113" t="s">
        <v>350</v>
      </c>
      <c r="D1423" s="24"/>
      <c r="E1423" s="34" t="s">
        <v>432</v>
      </c>
      <c r="F1423" s="25">
        <v>0</v>
      </c>
      <c r="G1423" s="25">
        <v>0</v>
      </c>
      <c r="H1423" s="25">
        <v>34.43</v>
      </c>
      <c r="I1423" s="14"/>
      <c r="J1423" s="28"/>
      <c r="K1423" s="30"/>
      <c r="L1423" s="36"/>
      <c r="M1423" s="34" t="s">
        <v>844</v>
      </c>
      <c r="N1423" s="30"/>
      <c r="O1423" s="30"/>
      <c r="Q1423" s="15"/>
      <c r="R1423" s="15"/>
    </row>
    <row r="1424" spans="2:19" x14ac:dyDescent="0.25">
      <c r="B1424" s="99"/>
      <c r="C1424" s="113"/>
      <c r="D1424" s="24"/>
      <c r="E1424" s="34" t="s">
        <v>992</v>
      </c>
      <c r="F1424" s="25">
        <v>0</v>
      </c>
      <c r="G1424" s="25">
        <v>0</v>
      </c>
      <c r="H1424" s="25">
        <v>22.95</v>
      </c>
      <c r="I1424" s="14"/>
      <c r="J1424" s="28"/>
      <c r="K1424" s="30"/>
      <c r="L1424" s="36"/>
      <c r="M1424" s="34" t="s">
        <v>990</v>
      </c>
      <c r="N1424" s="30"/>
      <c r="O1424" s="30"/>
      <c r="Q1424" s="15"/>
      <c r="R1424" s="15"/>
    </row>
    <row r="1425" spans="2:18" x14ac:dyDescent="0.25">
      <c r="B1425" s="99"/>
      <c r="C1425" s="113"/>
      <c r="D1425" s="24"/>
      <c r="E1425" s="34" t="s">
        <v>993</v>
      </c>
      <c r="F1425" s="25">
        <v>0</v>
      </c>
      <c r="G1425" s="25">
        <v>0</v>
      </c>
      <c r="H1425" s="25">
        <v>45.91</v>
      </c>
      <c r="I1425" s="14"/>
      <c r="J1425" s="28"/>
      <c r="K1425" s="30"/>
      <c r="L1425" s="36"/>
      <c r="M1425" s="34" t="s">
        <v>991</v>
      </c>
      <c r="N1425" s="30"/>
      <c r="O1425" s="30"/>
      <c r="Q1425" s="15"/>
      <c r="R1425" s="15"/>
    </row>
    <row r="1426" spans="2:18" x14ac:dyDescent="0.25">
      <c r="B1426" s="97" t="s">
        <v>758</v>
      </c>
      <c r="C1426" s="112" t="s">
        <v>336</v>
      </c>
      <c r="D1426" s="119" t="s">
        <v>435</v>
      </c>
      <c r="E1426" s="39" t="s">
        <v>432</v>
      </c>
      <c r="F1426" s="25">
        <v>0</v>
      </c>
      <c r="G1426" s="25">
        <v>0</v>
      </c>
      <c r="H1426" s="25">
        <v>34.43</v>
      </c>
      <c r="I1426" s="14"/>
      <c r="J1426" s="28" t="str">
        <f>IF(E1426=$J$7," ",F1426)</f>
        <v xml:space="preserve"> </v>
      </c>
      <c r="K1426" s="30"/>
      <c r="L1426" s="36"/>
      <c r="M1426" s="27" t="s">
        <v>844</v>
      </c>
      <c r="N1426" s="30"/>
      <c r="O1426" s="30"/>
      <c r="Q1426" s="15"/>
      <c r="R1426" s="15"/>
    </row>
    <row r="1427" spans="2:18" x14ac:dyDescent="0.25">
      <c r="B1427" s="98"/>
      <c r="C1427" s="112"/>
      <c r="D1427" s="119"/>
      <c r="E1427" s="27" t="s">
        <v>992</v>
      </c>
      <c r="F1427" s="29">
        <v>0</v>
      </c>
      <c r="G1427" s="29">
        <v>0</v>
      </c>
      <c r="H1427" s="29">
        <v>22.95</v>
      </c>
      <c r="I1427" s="14"/>
      <c r="J1427" s="28">
        <f t="shared" ref="J1427:J1428" si="370">H1427</f>
        <v>22.95</v>
      </c>
      <c r="K1427" s="30">
        <f>J1427*1.2</f>
        <v>27.54</v>
      </c>
      <c r="L1427" s="36"/>
      <c r="M1427" s="27" t="s">
        <v>990</v>
      </c>
      <c r="N1427" s="30">
        <v>36.06</v>
      </c>
      <c r="O1427" s="30">
        <f>N1427*1.22</f>
        <v>43.993200000000002</v>
      </c>
      <c r="Q1427" s="86" t="s">
        <v>1243</v>
      </c>
      <c r="R1427" s="86">
        <v>46008</v>
      </c>
    </row>
    <row r="1428" spans="2:18" x14ac:dyDescent="0.25">
      <c r="B1428" s="98"/>
      <c r="C1428" s="112"/>
      <c r="D1428" s="119"/>
      <c r="E1428" s="27" t="s">
        <v>993</v>
      </c>
      <c r="F1428" s="29">
        <v>0</v>
      </c>
      <c r="G1428" s="29">
        <v>0</v>
      </c>
      <c r="H1428" s="29">
        <v>45.91</v>
      </c>
      <c r="I1428" s="14"/>
      <c r="J1428" s="28">
        <f t="shared" si="370"/>
        <v>45.91</v>
      </c>
      <c r="K1428" s="30">
        <f>J1428*1.2</f>
        <v>55.091999999999992</v>
      </c>
      <c r="L1428" s="36"/>
      <c r="M1428" s="27" t="s">
        <v>991</v>
      </c>
      <c r="N1428" s="30">
        <v>36.06</v>
      </c>
      <c r="O1428" s="30">
        <f>N1428*1.22</f>
        <v>43.993200000000002</v>
      </c>
      <c r="Q1428" s="87"/>
      <c r="R1428" s="87"/>
    </row>
    <row r="1429" spans="2:18" x14ac:dyDescent="0.25">
      <c r="B1429" s="99">
        <v>152</v>
      </c>
      <c r="C1429" s="113" t="s">
        <v>351</v>
      </c>
      <c r="D1429" s="24"/>
      <c r="E1429" s="34" t="s">
        <v>432</v>
      </c>
      <c r="F1429" s="25">
        <v>0</v>
      </c>
      <c r="G1429" s="25">
        <v>0</v>
      </c>
      <c r="H1429" s="25">
        <v>40.054321592825673</v>
      </c>
      <c r="I1429" s="14"/>
      <c r="J1429" s="28" t="str">
        <f>IF(E1429=$J$7," ",F1429)</f>
        <v xml:space="preserve"> </v>
      </c>
      <c r="K1429" s="30"/>
      <c r="L1429" s="36"/>
      <c r="M1429" s="34" t="s">
        <v>844</v>
      </c>
      <c r="N1429" s="30"/>
      <c r="O1429" s="30"/>
      <c r="Q1429" s="15"/>
      <c r="R1429" s="15"/>
    </row>
    <row r="1430" spans="2:18" x14ac:dyDescent="0.25">
      <c r="B1430" s="99"/>
      <c r="C1430" s="113"/>
      <c r="D1430" s="24"/>
      <c r="E1430" s="34" t="s">
        <v>992</v>
      </c>
      <c r="F1430" s="25">
        <v>0</v>
      </c>
      <c r="G1430" s="25">
        <v>0</v>
      </c>
      <c r="H1430" s="25">
        <v>39.549999999999997</v>
      </c>
      <c r="I1430" s="14"/>
      <c r="J1430" s="28"/>
      <c r="K1430" s="30"/>
      <c r="L1430" s="36"/>
      <c r="M1430" s="34" t="s">
        <v>990</v>
      </c>
      <c r="N1430" s="30"/>
      <c r="O1430" s="30"/>
      <c r="Q1430" s="15"/>
      <c r="R1430" s="15"/>
    </row>
    <row r="1431" spans="2:18" x14ac:dyDescent="0.25">
      <c r="B1431" s="99"/>
      <c r="C1431" s="113"/>
      <c r="D1431" s="24"/>
      <c r="E1431" s="34" t="s">
        <v>993</v>
      </c>
      <c r="F1431" s="25">
        <v>0</v>
      </c>
      <c r="G1431" s="25">
        <v>0</v>
      </c>
      <c r="H1431" s="25">
        <v>40.558643185651341</v>
      </c>
      <c r="I1431" s="14"/>
      <c r="J1431" s="28"/>
      <c r="K1431" s="30"/>
      <c r="L1431" s="36"/>
      <c r="M1431" s="34" t="s">
        <v>991</v>
      </c>
      <c r="N1431" s="30"/>
      <c r="O1431" s="30"/>
      <c r="Q1431" s="15"/>
      <c r="R1431" s="15"/>
    </row>
    <row r="1432" spans="2:18" x14ac:dyDescent="0.25">
      <c r="B1432" s="97" t="s">
        <v>759</v>
      </c>
      <c r="C1432" s="112" t="s">
        <v>336</v>
      </c>
      <c r="D1432" s="119" t="s">
        <v>435</v>
      </c>
      <c r="E1432" s="39" t="s">
        <v>432</v>
      </c>
      <c r="F1432" s="25">
        <v>0</v>
      </c>
      <c r="G1432" s="25">
        <v>0</v>
      </c>
      <c r="H1432" s="25">
        <v>40.054321592825673</v>
      </c>
      <c r="I1432" s="14"/>
      <c r="J1432" s="28" t="str">
        <f>IF(E1432=$J$7," ",F1432)</f>
        <v xml:space="preserve"> </v>
      </c>
      <c r="K1432" s="30"/>
      <c r="L1432" s="36"/>
      <c r="M1432" s="27" t="s">
        <v>844</v>
      </c>
      <c r="N1432" s="30"/>
      <c r="O1432" s="30"/>
      <c r="Q1432" s="15"/>
      <c r="R1432" s="15"/>
    </row>
    <row r="1433" spans="2:18" x14ac:dyDescent="0.25">
      <c r="B1433" s="98"/>
      <c r="C1433" s="112"/>
      <c r="D1433" s="119"/>
      <c r="E1433" s="27" t="s">
        <v>992</v>
      </c>
      <c r="F1433" s="29">
        <v>0</v>
      </c>
      <c r="G1433" s="29">
        <v>0</v>
      </c>
      <c r="H1433" s="29">
        <v>39.549999999999997</v>
      </c>
      <c r="I1433" s="14"/>
      <c r="J1433" s="28">
        <f t="shared" ref="J1433:J1434" si="371">H1433</f>
        <v>39.549999999999997</v>
      </c>
      <c r="K1433" s="30">
        <f>J1433*1.2</f>
        <v>47.459999999999994</v>
      </c>
      <c r="L1433" s="36"/>
      <c r="M1433" s="27" t="s">
        <v>990</v>
      </c>
      <c r="N1433" s="30">
        <f t="shared" ref="N1433" si="372">J1434</f>
        <v>40.558643185651341</v>
      </c>
      <c r="O1433" s="30">
        <f>N1433*1.22</f>
        <v>49.481544686494637</v>
      </c>
      <c r="Q1433" s="86" t="s">
        <v>1235</v>
      </c>
      <c r="R1433" s="86" t="s">
        <v>1233</v>
      </c>
    </row>
    <row r="1434" spans="2:18" x14ac:dyDescent="0.25">
      <c r="B1434" s="98"/>
      <c r="C1434" s="112"/>
      <c r="D1434" s="119"/>
      <c r="E1434" s="27" t="s">
        <v>993</v>
      </c>
      <c r="F1434" s="29">
        <v>0</v>
      </c>
      <c r="G1434" s="29">
        <v>0</v>
      </c>
      <c r="H1434" s="29">
        <v>40.558643185651341</v>
      </c>
      <c r="I1434" s="14"/>
      <c r="J1434" s="28">
        <f t="shared" si="371"/>
        <v>40.558643185651341</v>
      </c>
      <c r="K1434" s="30">
        <f>J1434*1.2</f>
        <v>48.670371822781611</v>
      </c>
      <c r="L1434" s="36"/>
      <c r="M1434" s="27" t="s">
        <v>991</v>
      </c>
      <c r="N1434" s="30">
        <v>50.12</v>
      </c>
      <c r="O1434" s="30">
        <f>N1434*1.22</f>
        <v>61.146399999999993</v>
      </c>
      <c r="Q1434" s="87"/>
      <c r="R1434" s="87"/>
    </row>
    <row r="1435" spans="2:18" x14ac:dyDescent="0.25">
      <c r="B1435" s="99">
        <v>153</v>
      </c>
      <c r="C1435" s="113" t="s">
        <v>352</v>
      </c>
      <c r="D1435" s="24"/>
      <c r="E1435" s="34" t="s">
        <v>432</v>
      </c>
      <c r="F1435" s="25">
        <v>0</v>
      </c>
      <c r="G1435" s="25">
        <v>0</v>
      </c>
      <c r="H1435" s="25">
        <v>3.65</v>
      </c>
      <c r="I1435" s="14"/>
      <c r="J1435" s="28" t="str">
        <f>IF(E1435=$J$7," ",F1435)</f>
        <v xml:space="preserve"> </v>
      </c>
      <c r="K1435" s="30"/>
      <c r="L1435" s="36"/>
      <c r="M1435" s="34" t="s">
        <v>844</v>
      </c>
      <c r="N1435" s="30"/>
      <c r="O1435" s="30"/>
      <c r="Q1435" s="15"/>
      <c r="R1435" s="15"/>
    </row>
    <row r="1436" spans="2:18" x14ac:dyDescent="0.25">
      <c r="B1436" s="99"/>
      <c r="C1436" s="113"/>
      <c r="D1436" s="24"/>
      <c r="E1436" s="34" t="s">
        <v>992</v>
      </c>
      <c r="F1436" s="25">
        <v>0</v>
      </c>
      <c r="G1436" s="25">
        <v>0</v>
      </c>
      <c r="H1436" s="25">
        <v>3.65</v>
      </c>
      <c r="I1436" s="14"/>
      <c r="J1436" s="28"/>
      <c r="K1436" s="30"/>
      <c r="L1436" s="36"/>
      <c r="M1436" s="34" t="s">
        <v>990</v>
      </c>
      <c r="N1436" s="30"/>
      <c r="O1436" s="30"/>
      <c r="Q1436" s="15"/>
      <c r="R1436" s="15"/>
    </row>
    <row r="1437" spans="2:18" x14ac:dyDescent="0.25">
      <c r="B1437" s="99"/>
      <c r="C1437" s="113"/>
      <c r="D1437" s="24"/>
      <c r="E1437" s="34" t="s">
        <v>993</v>
      </c>
      <c r="F1437" s="25">
        <v>0</v>
      </c>
      <c r="G1437" s="25">
        <v>0</v>
      </c>
      <c r="H1437" s="25">
        <v>3.65</v>
      </c>
      <c r="I1437" s="14"/>
      <c r="J1437" s="28"/>
      <c r="K1437" s="30"/>
      <c r="L1437" s="36"/>
      <c r="M1437" s="34" t="s">
        <v>991</v>
      </c>
      <c r="N1437" s="30"/>
      <c r="O1437" s="30"/>
      <c r="Q1437" s="15"/>
      <c r="R1437" s="15"/>
    </row>
    <row r="1438" spans="2:18" x14ac:dyDescent="0.25">
      <c r="B1438" s="97" t="s">
        <v>760</v>
      </c>
      <c r="C1438" s="112" t="s">
        <v>336</v>
      </c>
      <c r="D1438" s="119" t="s">
        <v>435</v>
      </c>
      <c r="E1438" s="39" t="s">
        <v>432</v>
      </c>
      <c r="F1438" s="25">
        <v>0</v>
      </c>
      <c r="G1438" s="25">
        <v>0</v>
      </c>
      <c r="H1438" s="25">
        <v>3.65</v>
      </c>
      <c r="I1438" s="14"/>
      <c r="J1438" s="28" t="str">
        <f>IF(E1438=$J$7," ",F1438)</f>
        <v xml:space="preserve"> </v>
      </c>
      <c r="K1438" s="30"/>
      <c r="L1438" s="36"/>
      <c r="M1438" s="27" t="s">
        <v>844</v>
      </c>
      <c r="N1438" s="30"/>
      <c r="O1438" s="30"/>
      <c r="Q1438" s="15"/>
      <c r="R1438" s="15"/>
    </row>
    <row r="1439" spans="2:18" x14ac:dyDescent="0.25">
      <c r="B1439" s="98"/>
      <c r="C1439" s="112"/>
      <c r="D1439" s="119"/>
      <c r="E1439" s="27" t="s">
        <v>992</v>
      </c>
      <c r="F1439" s="29">
        <v>0</v>
      </c>
      <c r="G1439" s="29">
        <v>0</v>
      </c>
      <c r="H1439" s="29">
        <v>3.65</v>
      </c>
      <c r="I1439" s="14"/>
      <c r="J1439" s="28">
        <f t="shared" ref="J1439:J1440" si="373">H1439</f>
        <v>3.65</v>
      </c>
      <c r="K1439" s="30">
        <f>J1439*1.05</f>
        <v>3.8325</v>
      </c>
      <c r="L1439" s="36"/>
      <c r="M1439" s="27" t="s">
        <v>990</v>
      </c>
      <c r="N1439" s="30">
        <f t="shared" ref="N1439" si="374">J1440</f>
        <v>3.65</v>
      </c>
      <c r="O1439" s="30">
        <f t="shared" ref="O1439" si="375">K1440</f>
        <v>3.8325</v>
      </c>
      <c r="Q1439" s="86" t="s">
        <v>1234</v>
      </c>
      <c r="R1439" s="86" t="s">
        <v>1233</v>
      </c>
    </row>
    <row r="1440" spans="2:18" x14ac:dyDescent="0.25">
      <c r="B1440" s="98"/>
      <c r="C1440" s="112"/>
      <c r="D1440" s="119"/>
      <c r="E1440" s="27" t="s">
        <v>993</v>
      </c>
      <c r="F1440" s="29">
        <v>0</v>
      </c>
      <c r="G1440" s="29">
        <v>0</v>
      </c>
      <c r="H1440" s="29">
        <v>3.65</v>
      </c>
      <c r="I1440" s="14"/>
      <c r="J1440" s="28">
        <f t="shared" si="373"/>
        <v>3.65</v>
      </c>
      <c r="K1440" s="30">
        <f>J1440*1.05</f>
        <v>3.8325</v>
      </c>
      <c r="L1440" s="36"/>
      <c r="M1440" s="27" t="s">
        <v>991</v>
      </c>
      <c r="N1440" s="30">
        <v>7.73</v>
      </c>
      <c r="O1440" s="30">
        <f>N1440*1.05</f>
        <v>8.1165000000000003</v>
      </c>
      <c r="Q1440" s="87"/>
      <c r="R1440" s="87"/>
    </row>
    <row r="1441" spans="2:18" x14ac:dyDescent="0.25">
      <c r="B1441" s="99">
        <v>154</v>
      </c>
      <c r="C1441" s="113" t="s">
        <v>353</v>
      </c>
      <c r="D1441" s="24"/>
      <c r="E1441" s="34" t="s">
        <v>432</v>
      </c>
      <c r="F1441" s="25">
        <v>47.17</v>
      </c>
      <c r="G1441" s="25">
        <v>0</v>
      </c>
      <c r="H1441" s="25">
        <v>47.169999999999995</v>
      </c>
      <c r="I1441" s="14"/>
      <c r="J1441" s="28" t="str">
        <f>IF(E1441=$J$7," ",F1441)</f>
        <v xml:space="preserve"> </v>
      </c>
      <c r="K1441" s="30"/>
      <c r="L1441" s="36"/>
      <c r="M1441" s="34" t="s">
        <v>844</v>
      </c>
      <c r="N1441" s="30"/>
      <c r="O1441" s="30"/>
      <c r="Q1441" s="15"/>
      <c r="R1441" s="15"/>
    </row>
    <row r="1442" spans="2:18" x14ac:dyDescent="0.25">
      <c r="B1442" s="99"/>
      <c r="C1442" s="113"/>
      <c r="D1442" s="24"/>
      <c r="E1442" s="34" t="s">
        <v>992</v>
      </c>
      <c r="F1442" s="25">
        <v>47.07</v>
      </c>
      <c r="G1442" s="25">
        <v>0</v>
      </c>
      <c r="H1442" s="25">
        <v>47.07</v>
      </c>
      <c r="I1442" s="14"/>
      <c r="J1442" s="28"/>
      <c r="K1442" s="30"/>
      <c r="L1442" s="36"/>
      <c r="M1442" s="34" t="s">
        <v>990</v>
      </c>
      <c r="N1442" s="30"/>
      <c r="O1442" s="30"/>
      <c r="Q1442" s="15"/>
      <c r="R1442" s="15"/>
    </row>
    <row r="1443" spans="2:18" x14ac:dyDescent="0.25">
      <c r="B1443" s="99"/>
      <c r="C1443" s="113"/>
      <c r="D1443" s="24"/>
      <c r="E1443" s="34" t="s">
        <v>993</v>
      </c>
      <c r="F1443" s="25">
        <v>47.27</v>
      </c>
      <c r="G1443" s="25">
        <v>0</v>
      </c>
      <c r="H1443" s="25">
        <v>47.27</v>
      </c>
      <c r="I1443" s="14"/>
      <c r="J1443" s="28"/>
      <c r="K1443" s="30"/>
      <c r="L1443" s="36"/>
      <c r="M1443" s="34" t="s">
        <v>991</v>
      </c>
      <c r="N1443" s="30"/>
      <c r="O1443" s="30"/>
      <c r="Q1443" s="15"/>
      <c r="R1443" s="15"/>
    </row>
    <row r="1444" spans="2:18" x14ac:dyDescent="0.25">
      <c r="B1444" s="97" t="s">
        <v>761</v>
      </c>
      <c r="C1444" s="112" t="s">
        <v>336</v>
      </c>
      <c r="D1444" s="119" t="s">
        <v>435</v>
      </c>
      <c r="E1444" s="39" t="s">
        <v>432</v>
      </c>
      <c r="F1444" s="25">
        <v>47.17</v>
      </c>
      <c r="G1444" s="25">
        <v>0</v>
      </c>
      <c r="H1444" s="25">
        <v>47.169999999999995</v>
      </c>
      <c r="I1444" s="14"/>
      <c r="J1444" s="28" t="str">
        <f>IF(E1444=$J$7," ",F1444)</f>
        <v xml:space="preserve"> </v>
      </c>
      <c r="K1444" s="30"/>
      <c r="L1444" s="36"/>
      <c r="M1444" s="27" t="s">
        <v>844</v>
      </c>
      <c r="N1444" s="30"/>
      <c r="O1444" s="30"/>
      <c r="Q1444" s="15"/>
      <c r="R1444" s="15"/>
    </row>
    <row r="1445" spans="2:18" x14ac:dyDescent="0.25">
      <c r="B1445" s="98"/>
      <c r="C1445" s="112"/>
      <c r="D1445" s="119"/>
      <c r="E1445" s="27" t="s">
        <v>992</v>
      </c>
      <c r="F1445" s="29">
        <v>47.07</v>
      </c>
      <c r="G1445" s="29">
        <v>0</v>
      </c>
      <c r="H1445" s="29">
        <v>47.07</v>
      </c>
      <c r="I1445" s="14"/>
      <c r="J1445" s="28">
        <f>IF(E1445=$J$7," ",F1445)</f>
        <v>47.07</v>
      </c>
      <c r="K1445" s="30">
        <v>47.07</v>
      </c>
      <c r="L1445" s="36"/>
      <c r="M1445" s="27" t="s">
        <v>990</v>
      </c>
      <c r="N1445" s="58">
        <f t="shared" ref="N1445" si="376">J1446</f>
        <v>47.27</v>
      </c>
      <c r="O1445" s="58">
        <f t="shared" ref="O1445" si="377">K1446</f>
        <v>47.27</v>
      </c>
      <c r="P1445" s="49"/>
      <c r="Q1445" s="86" t="s">
        <v>1275</v>
      </c>
      <c r="R1445" s="86">
        <v>45700</v>
      </c>
    </row>
    <row r="1446" spans="2:18" x14ac:dyDescent="0.25">
      <c r="B1446" s="98"/>
      <c r="C1446" s="112"/>
      <c r="D1446" s="119"/>
      <c r="E1446" s="27" t="s">
        <v>993</v>
      </c>
      <c r="F1446" s="29">
        <v>47.27</v>
      </c>
      <c r="G1446" s="29">
        <v>0</v>
      </c>
      <c r="H1446" s="29">
        <v>47.27</v>
      </c>
      <c r="I1446" s="14"/>
      <c r="J1446" s="28">
        <f>IF(E1446=$J$7," ",F1446)</f>
        <v>47.27</v>
      </c>
      <c r="K1446" s="30">
        <v>47.27</v>
      </c>
      <c r="L1446" s="36"/>
      <c r="M1446" s="27" t="s">
        <v>991</v>
      </c>
      <c r="N1446" s="58">
        <v>53.16</v>
      </c>
      <c r="O1446" s="58">
        <v>53.16</v>
      </c>
      <c r="P1446" s="49"/>
      <c r="Q1446" s="87"/>
      <c r="R1446" s="87"/>
    </row>
    <row r="1447" spans="2:18" x14ac:dyDescent="0.25">
      <c r="B1447" s="99">
        <v>155</v>
      </c>
      <c r="C1447" s="113" t="s">
        <v>354</v>
      </c>
      <c r="D1447" s="24"/>
      <c r="E1447" s="34" t="s">
        <v>432</v>
      </c>
      <c r="F1447" s="25">
        <v>135.18424934152767</v>
      </c>
      <c r="G1447" s="25">
        <v>190.66</v>
      </c>
      <c r="H1447" s="25">
        <v>88.569324919441456</v>
      </c>
      <c r="I1447" s="14"/>
      <c r="J1447" s="28" t="str">
        <f>IF(E1447=$J$7," ",F1447)</f>
        <v xml:space="preserve"> </v>
      </c>
      <c r="K1447" s="30"/>
      <c r="L1447" s="36"/>
      <c r="M1447" s="34" t="s">
        <v>844</v>
      </c>
      <c r="N1447" s="30"/>
      <c r="O1447" s="30"/>
      <c r="Q1447" s="15"/>
      <c r="R1447" s="15"/>
    </row>
    <row r="1448" spans="2:18" x14ac:dyDescent="0.25">
      <c r="B1448" s="99"/>
      <c r="C1448" s="113"/>
      <c r="D1448" s="24"/>
      <c r="E1448" s="34" t="s">
        <v>992</v>
      </c>
      <c r="F1448" s="25">
        <v>119.31376646180861</v>
      </c>
      <c r="G1448" s="25">
        <v>182.69</v>
      </c>
      <c r="H1448" s="25">
        <v>78.127767454350163</v>
      </c>
      <c r="I1448" s="14"/>
      <c r="J1448" s="28"/>
      <c r="K1448" s="30"/>
      <c r="L1448" s="36"/>
      <c r="M1448" s="34" t="s">
        <v>990</v>
      </c>
      <c r="N1448" s="30"/>
      <c r="O1448" s="30"/>
      <c r="Q1448" s="15"/>
      <c r="R1448" s="15"/>
    </row>
    <row r="1449" spans="2:18" x14ac:dyDescent="0.25">
      <c r="B1449" s="99"/>
      <c r="C1449" s="113"/>
      <c r="D1449" s="24"/>
      <c r="E1449" s="34" t="s">
        <v>993</v>
      </c>
      <c r="F1449" s="25">
        <v>151.0547322212467</v>
      </c>
      <c r="G1449" s="25">
        <v>198.63</v>
      </c>
      <c r="H1449" s="25">
        <v>99.010882384532763</v>
      </c>
      <c r="I1449" s="14"/>
      <c r="J1449" s="28"/>
      <c r="K1449" s="30"/>
      <c r="L1449" s="36"/>
      <c r="M1449" s="34" t="s">
        <v>991</v>
      </c>
      <c r="N1449" s="30"/>
      <c r="O1449" s="30"/>
      <c r="Q1449" s="15"/>
      <c r="R1449" s="15"/>
    </row>
    <row r="1450" spans="2:18" x14ac:dyDescent="0.25">
      <c r="B1450" s="97" t="s">
        <v>762</v>
      </c>
      <c r="C1450" s="112" t="s">
        <v>255</v>
      </c>
      <c r="D1450" s="119" t="s">
        <v>435</v>
      </c>
      <c r="E1450" s="39" t="s">
        <v>432</v>
      </c>
      <c r="F1450" s="25">
        <v>62.88</v>
      </c>
      <c r="G1450" s="25">
        <v>0</v>
      </c>
      <c r="H1450" s="25">
        <v>62.879999999999988</v>
      </c>
      <c r="I1450" s="14"/>
      <c r="J1450" s="28" t="str">
        <f t="shared" ref="J1450:J1462" si="378">IF(E1450=$J$7," ",F1450)</f>
        <v xml:space="preserve"> </v>
      </c>
      <c r="K1450" s="30"/>
      <c r="L1450" s="36"/>
      <c r="M1450" s="27" t="s">
        <v>844</v>
      </c>
      <c r="N1450" s="30"/>
      <c r="O1450" s="30"/>
      <c r="Q1450" s="15"/>
      <c r="R1450" s="15"/>
    </row>
    <row r="1451" spans="2:18" x14ac:dyDescent="0.25">
      <c r="B1451" s="98"/>
      <c r="C1451" s="112"/>
      <c r="D1451" s="119"/>
      <c r="E1451" s="27" t="s">
        <v>992</v>
      </c>
      <c r="F1451" s="29">
        <v>54.98</v>
      </c>
      <c r="G1451" s="29">
        <v>0</v>
      </c>
      <c r="H1451" s="29">
        <v>54.98</v>
      </c>
      <c r="I1451" s="14"/>
      <c r="J1451" s="28">
        <f t="shared" si="378"/>
        <v>54.98</v>
      </c>
      <c r="K1451" s="30">
        <f>J1451*1.2</f>
        <v>65.975999999999999</v>
      </c>
      <c r="L1451" s="36"/>
      <c r="M1451" s="27" t="s">
        <v>990</v>
      </c>
      <c r="N1451" s="30">
        <f t="shared" ref="N1451" si="379">J1452</f>
        <v>70.78</v>
      </c>
      <c r="O1451" s="30">
        <f>N1451*1.22</f>
        <v>86.351600000000005</v>
      </c>
      <c r="Q1451" s="82" t="s">
        <v>1035</v>
      </c>
      <c r="R1451" s="81">
        <v>46001</v>
      </c>
    </row>
    <row r="1452" spans="2:18" x14ac:dyDescent="0.25">
      <c r="B1452" s="98"/>
      <c r="C1452" s="112"/>
      <c r="D1452" s="119"/>
      <c r="E1452" s="27" t="s">
        <v>993</v>
      </c>
      <c r="F1452" s="29">
        <v>70.78</v>
      </c>
      <c r="G1452" s="29">
        <v>0</v>
      </c>
      <c r="H1452" s="29">
        <v>70.78</v>
      </c>
      <c r="I1452" s="14"/>
      <c r="J1452" s="28">
        <f t="shared" si="378"/>
        <v>70.78</v>
      </c>
      <c r="K1452" s="30">
        <f>J1452*1.2</f>
        <v>84.935999999999993</v>
      </c>
      <c r="L1452" s="36"/>
      <c r="M1452" s="27" t="s">
        <v>991</v>
      </c>
      <c r="N1452" s="30">
        <v>77.08</v>
      </c>
      <c r="O1452" s="30">
        <f>N1452*1.22</f>
        <v>94.037599999999998</v>
      </c>
      <c r="Q1452" s="82"/>
      <c r="R1452" s="82"/>
    </row>
    <row r="1453" spans="2:18" x14ac:dyDescent="0.25">
      <c r="B1453" s="97" t="s">
        <v>763</v>
      </c>
      <c r="C1453" s="112" t="s">
        <v>57</v>
      </c>
      <c r="D1453" s="119" t="s">
        <v>435</v>
      </c>
      <c r="E1453" s="39" t="s">
        <v>432</v>
      </c>
      <c r="F1453" s="25">
        <v>190.66</v>
      </c>
      <c r="G1453" s="25">
        <v>190.66</v>
      </c>
      <c r="H1453" s="25">
        <v>190.65999999999997</v>
      </c>
      <c r="I1453" s="14"/>
      <c r="J1453" s="28" t="str">
        <f t="shared" si="378"/>
        <v xml:space="preserve"> </v>
      </c>
      <c r="K1453" s="30"/>
      <c r="L1453" s="36"/>
      <c r="M1453" s="27" t="s">
        <v>844</v>
      </c>
      <c r="N1453" s="30"/>
      <c r="O1453" s="30"/>
      <c r="Q1453" s="15"/>
      <c r="R1453" s="15"/>
    </row>
    <row r="1454" spans="2:18" x14ac:dyDescent="0.25">
      <c r="B1454" s="98"/>
      <c r="C1454" s="112"/>
      <c r="D1454" s="119"/>
      <c r="E1454" s="27" t="s">
        <v>992</v>
      </c>
      <c r="F1454" s="29">
        <v>182.69</v>
      </c>
      <c r="G1454" s="29">
        <v>182.69</v>
      </c>
      <c r="H1454" s="29">
        <v>182.69</v>
      </c>
      <c r="I1454" s="14"/>
      <c r="J1454" s="28">
        <f t="shared" si="378"/>
        <v>182.69</v>
      </c>
      <c r="K1454" s="30">
        <f t="shared" ref="K1454:K1455" si="380">J1454*1.2</f>
        <v>219.22799999999998</v>
      </c>
      <c r="L1454" s="36"/>
      <c r="M1454" s="27" t="s">
        <v>990</v>
      </c>
      <c r="N1454" s="30">
        <f t="shared" ref="N1454" si="381">J1455</f>
        <v>198.63</v>
      </c>
      <c r="O1454" s="30">
        <f>N1454*1.22</f>
        <v>242.32859999999999</v>
      </c>
      <c r="Q1454" s="82" t="s">
        <v>1035</v>
      </c>
      <c r="R1454" s="81">
        <v>46001</v>
      </c>
    </row>
    <row r="1455" spans="2:18" x14ac:dyDescent="0.25">
      <c r="B1455" s="98"/>
      <c r="C1455" s="112"/>
      <c r="D1455" s="119"/>
      <c r="E1455" s="27" t="s">
        <v>993</v>
      </c>
      <c r="F1455" s="29">
        <v>198.63</v>
      </c>
      <c r="G1455" s="29">
        <v>198.63</v>
      </c>
      <c r="H1455" s="29">
        <v>198.63</v>
      </c>
      <c r="I1455" s="14"/>
      <c r="J1455" s="28">
        <f t="shared" si="378"/>
        <v>198.63</v>
      </c>
      <c r="K1455" s="30">
        <f t="shared" si="380"/>
        <v>238.35599999999999</v>
      </c>
      <c r="L1455" s="36"/>
      <c r="M1455" s="27" t="s">
        <v>991</v>
      </c>
      <c r="N1455" s="30">
        <v>216.3</v>
      </c>
      <c r="O1455" s="30">
        <f>N1455*1.22</f>
        <v>263.88600000000002</v>
      </c>
      <c r="Q1455" s="82"/>
      <c r="R1455" s="82"/>
    </row>
    <row r="1456" spans="2:18" x14ac:dyDescent="0.25">
      <c r="B1456" s="97" t="s">
        <v>764</v>
      </c>
      <c r="C1456" s="112" t="s">
        <v>142</v>
      </c>
      <c r="D1456" s="119" t="s">
        <v>435</v>
      </c>
      <c r="E1456" s="39" t="s">
        <v>432</v>
      </c>
      <c r="F1456" s="25">
        <v>201.745</v>
      </c>
      <c r="G1456" s="25">
        <v>0</v>
      </c>
      <c r="H1456" s="25">
        <v>201.745</v>
      </c>
      <c r="I1456" s="14"/>
      <c r="J1456" s="28" t="str">
        <f t="shared" si="378"/>
        <v xml:space="preserve"> </v>
      </c>
      <c r="K1456" s="30"/>
      <c r="L1456" s="36"/>
      <c r="M1456" s="27" t="s">
        <v>844</v>
      </c>
      <c r="N1456" s="30"/>
      <c r="O1456" s="30"/>
      <c r="Q1456" s="15"/>
      <c r="R1456" s="15"/>
    </row>
    <row r="1457" spans="2:18" x14ac:dyDescent="0.25">
      <c r="B1457" s="98"/>
      <c r="C1457" s="112"/>
      <c r="D1457" s="119"/>
      <c r="E1457" s="27" t="s">
        <v>992</v>
      </c>
      <c r="F1457" s="29">
        <v>149.55000000000001</v>
      </c>
      <c r="G1457" s="29">
        <v>0</v>
      </c>
      <c r="H1457" s="29">
        <v>149.55000000000001</v>
      </c>
      <c r="I1457" s="14"/>
      <c r="J1457" s="28">
        <f t="shared" si="378"/>
        <v>149.55000000000001</v>
      </c>
      <c r="K1457" s="30">
        <f t="shared" ref="K1457:K1458" si="382">J1457*1.2</f>
        <v>179.46</v>
      </c>
      <c r="L1457" s="36"/>
      <c r="M1457" s="27" t="s">
        <v>990</v>
      </c>
      <c r="N1457" s="30">
        <v>237.66</v>
      </c>
      <c r="O1457" s="30">
        <f>N1457*1.22</f>
        <v>289.9452</v>
      </c>
      <c r="Q1457" s="82" t="s">
        <v>1035</v>
      </c>
      <c r="R1457" s="81">
        <v>46001</v>
      </c>
    </row>
    <row r="1458" spans="2:18" x14ac:dyDescent="0.25">
      <c r="B1458" s="98"/>
      <c r="C1458" s="112"/>
      <c r="D1458" s="119"/>
      <c r="E1458" s="27" t="s">
        <v>993</v>
      </c>
      <c r="F1458" s="29">
        <v>253.94</v>
      </c>
      <c r="G1458" s="29">
        <v>0</v>
      </c>
      <c r="H1458" s="29">
        <v>253.94000000000003</v>
      </c>
      <c r="I1458" s="14"/>
      <c r="J1458" s="28">
        <f t="shared" si="378"/>
        <v>253.94</v>
      </c>
      <c r="K1458" s="30">
        <f t="shared" si="382"/>
        <v>304.72800000000001</v>
      </c>
      <c r="L1458" s="36"/>
      <c r="M1458" s="27" t="s">
        <v>991</v>
      </c>
      <c r="N1458" s="30">
        <f>N1457</f>
        <v>237.66</v>
      </c>
      <c r="O1458" s="30">
        <f>N1458*1.22</f>
        <v>289.9452</v>
      </c>
      <c r="Q1458" s="82"/>
      <c r="R1458" s="82"/>
    </row>
    <row r="1459" spans="2:18" x14ac:dyDescent="0.25">
      <c r="B1459" s="97" t="s">
        <v>765</v>
      </c>
      <c r="C1459" s="112" t="s">
        <v>336</v>
      </c>
      <c r="D1459" s="119" t="s">
        <v>435</v>
      </c>
      <c r="E1459" s="39" t="s">
        <v>432</v>
      </c>
      <c r="F1459" s="25">
        <v>211.94</v>
      </c>
      <c r="G1459" s="25">
        <v>0</v>
      </c>
      <c r="H1459" s="25">
        <v>211.94</v>
      </c>
      <c r="I1459" s="14"/>
      <c r="J1459" s="28" t="str">
        <f t="shared" si="378"/>
        <v xml:space="preserve"> </v>
      </c>
      <c r="K1459" s="30"/>
      <c r="L1459" s="36"/>
      <c r="M1459" s="27" t="s">
        <v>844</v>
      </c>
      <c r="N1459" s="30"/>
      <c r="O1459" s="30"/>
      <c r="Q1459" s="15"/>
      <c r="R1459" s="15"/>
    </row>
    <row r="1460" spans="2:18" x14ac:dyDescent="0.25">
      <c r="B1460" s="98"/>
      <c r="C1460" s="112"/>
      <c r="D1460" s="119"/>
      <c r="E1460" s="27" t="s">
        <v>992</v>
      </c>
      <c r="F1460" s="29">
        <v>202.22</v>
      </c>
      <c r="G1460" s="29">
        <v>0</v>
      </c>
      <c r="H1460" s="29">
        <v>202.22</v>
      </c>
      <c r="I1460" s="14"/>
      <c r="J1460" s="28">
        <f t="shared" si="378"/>
        <v>202.22</v>
      </c>
      <c r="K1460" s="30">
        <f t="shared" ref="K1460:K1461" si="383">J1460*1.2</f>
        <v>242.66399999999999</v>
      </c>
      <c r="L1460" s="36"/>
      <c r="M1460" s="27" t="s">
        <v>990</v>
      </c>
      <c r="N1460" s="30">
        <f t="shared" ref="N1460" si="384">J1461</f>
        <v>221.66</v>
      </c>
      <c r="O1460" s="30">
        <f>N1460*1.22</f>
        <v>270.42520000000002</v>
      </c>
      <c r="Q1460" s="82" t="s">
        <v>1035</v>
      </c>
      <c r="R1460" s="81">
        <v>46001</v>
      </c>
    </row>
    <row r="1461" spans="2:18" x14ac:dyDescent="0.25">
      <c r="B1461" s="98"/>
      <c r="C1461" s="112"/>
      <c r="D1461" s="119"/>
      <c r="E1461" s="27" t="s">
        <v>993</v>
      </c>
      <c r="F1461" s="29">
        <v>221.66</v>
      </c>
      <c r="G1461" s="29">
        <v>0</v>
      </c>
      <c r="H1461" s="29">
        <v>221.66</v>
      </c>
      <c r="I1461" s="14"/>
      <c r="J1461" s="28">
        <f t="shared" si="378"/>
        <v>221.66</v>
      </c>
      <c r="K1461" s="30">
        <f t="shared" si="383"/>
        <v>265.99199999999996</v>
      </c>
      <c r="L1461" s="36"/>
      <c r="M1461" s="27" t="s">
        <v>991</v>
      </c>
      <c r="N1461" s="30">
        <v>241.38</v>
      </c>
      <c r="O1461" s="30">
        <f>N1461*1.22</f>
        <v>294.48359999999997</v>
      </c>
      <c r="Q1461" s="82"/>
      <c r="R1461" s="82"/>
    </row>
    <row r="1462" spans="2:18" x14ac:dyDescent="0.25">
      <c r="B1462" s="99">
        <v>156</v>
      </c>
      <c r="C1462" s="113" t="s">
        <v>355</v>
      </c>
      <c r="D1462" s="24"/>
      <c r="E1462" s="34" t="s">
        <v>432</v>
      </c>
      <c r="F1462" s="25">
        <v>101.90669561816119</v>
      </c>
      <c r="G1462" s="25">
        <v>116.2</v>
      </c>
      <c r="H1462" s="25">
        <v>112.73241069490386</v>
      </c>
      <c r="I1462" s="14"/>
      <c r="J1462" s="28" t="str">
        <f t="shared" si="378"/>
        <v xml:space="preserve"> </v>
      </c>
      <c r="K1462" s="30"/>
      <c r="L1462" s="36"/>
      <c r="M1462" s="34" t="s">
        <v>844</v>
      </c>
      <c r="N1462" s="30"/>
      <c r="O1462" s="30"/>
      <c r="Q1462" s="15"/>
      <c r="R1462" s="15"/>
    </row>
    <row r="1463" spans="2:18" x14ac:dyDescent="0.25">
      <c r="B1463" s="99"/>
      <c r="C1463" s="113"/>
      <c r="D1463" s="24"/>
      <c r="E1463" s="34" t="s">
        <v>992</v>
      </c>
      <c r="F1463" s="25">
        <v>96.237844985808408</v>
      </c>
      <c r="G1463" s="25">
        <v>110.83</v>
      </c>
      <c r="H1463" s="25">
        <v>107.28990882767403</v>
      </c>
      <c r="I1463" s="14"/>
      <c r="J1463" s="28"/>
      <c r="K1463" s="30"/>
      <c r="L1463" s="36"/>
      <c r="M1463" s="34" t="s">
        <v>990</v>
      </c>
      <c r="N1463" s="30"/>
      <c r="O1463" s="30"/>
      <c r="Q1463" s="15"/>
      <c r="R1463" s="15"/>
    </row>
    <row r="1464" spans="2:18" x14ac:dyDescent="0.25">
      <c r="B1464" s="99"/>
      <c r="C1464" s="113"/>
      <c r="D1464" s="24"/>
      <c r="E1464" s="34" t="s">
        <v>993</v>
      </c>
      <c r="F1464" s="25">
        <v>107.57554625051398</v>
      </c>
      <c r="G1464" s="25">
        <v>121.56999999999998</v>
      </c>
      <c r="H1464" s="25">
        <v>118.1749125621337</v>
      </c>
      <c r="I1464" s="14"/>
      <c r="J1464" s="28"/>
      <c r="K1464" s="30"/>
      <c r="L1464" s="36"/>
      <c r="M1464" s="34" t="s">
        <v>991</v>
      </c>
      <c r="N1464" s="30"/>
      <c r="O1464" s="30"/>
      <c r="Q1464" s="15"/>
      <c r="R1464" s="15"/>
    </row>
    <row r="1465" spans="2:18" x14ac:dyDescent="0.25">
      <c r="B1465" s="97" t="s">
        <v>766</v>
      </c>
      <c r="C1465" s="112" t="s">
        <v>116</v>
      </c>
      <c r="D1465" s="119" t="s">
        <v>435</v>
      </c>
      <c r="E1465" s="39" t="s">
        <v>432</v>
      </c>
      <c r="F1465" s="25">
        <v>116.19999999999999</v>
      </c>
      <c r="G1465" s="25">
        <v>116.2</v>
      </c>
      <c r="H1465" s="25">
        <v>116.20000000000002</v>
      </c>
      <c r="I1465" s="14"/>
      <c r="J1465" s="28" t="str">
        <f t="shared" ref="J1465:J1474" si="385">IF(E1465=$J$7," ",F1465)</f>
        <v xml:space="preserve"> </v>
      </c>
      <c r="K1465" s="30"/>
      <c r="L1465" s="36"/>
      <c r="M1465" s="27" t="s">
        <v>844</v>
      </c>
      <c r="N1465" s="30"/>
      <c r="O1465" s="30"/>
      <c r="Q1465" s="15"/>
      <c r="R1465" s="15"/>
    </row>
    <row r="1466" spans="2:18" x14ac:dyDescent="0.25">
      <c r="B1466" s="98"/>
      <c r="C1466" s="112"/>
      <c r="D1466" s="119"/>
      <c r="E1466" s="27" t="s">
        <v>992</v>
      </c>
      <c r="F1466" s="29">
        <v>110.82999999999998</v>
      </c>
      <c r="G1466" s="29">
        <v>110.83</v>
      </c>
      <c r="H1466" s="29">
        <v>110.83</v>
      </c>
      <c r="I1466" s="14"/>
      <c r="J1466" s="28">
        <f t="shared" si="385"/>
        <v>110.82999999999998</v>
      </c>
      <c r="K1466" s="30">
        <v>132.99</v>
      </c>
      <c r="L1466" s="36"/>
      <c r="M1466" s="27" t="s">
        <v>990</v>
      </c>
      <c r="N1466" s="30">
        <v>117.3</v>
      </c>
      <c r="O1466" s="30">
        <f>N1466*1.22</f>
        <v>143.10599999999999</v>
      </c>
      <c r="Q1466" s="82" t="s">
        <v>1029</v>
      </c>
      <c r="R1466" s="81">
        <v>46001</v>
      </c>
    </row>
    <row r="1467" spans="2:18" x14ac:dyDescent="0.25">
      <c r="B1467" s="98"/>
      <c r="C1467" s="112"/>
      <c r="D1467" s="119"/>
      <c r="E1467" s="27" t="s">
        <v>993</v>
      </c>
      <c r="F1467" s="29">
        <v>121.57</v>
      </c>
      <c r="G1467" s="29">
        <v>121.57</v>
      </c>
      <c r="H1467" s="29">
        <v>121.57000000000001</v>
      </c>
      <c r="I1467" s="14"/>
      <c r="J1467" s="28">
        <f t="shared" si="385"/>
        <v>121.57</v>
      </c>
      <c r="K1467" s="30">
        <f t="shared" ref="K1467" si="386">J1467*1.2</f>
        <v>145.88399999999999</v>
      </c>
      <c r="L1467" s="36"/>
      <c r="M1467" s="27" t="s">
        <v>991</v>
      </c>
      <c r="N1467" s="30">
        <f>N1466</f>
        <v>117.3</v>
      </c>
      <c r="O1467" s="30">
        <f>N1467*1.22</f>
        <v>143.10599999999999</v>
      </c>
      <c r="Q1467" s="82"/>
      <c r="R1467" s="82"/>
    </row>
    <row r="1468" spans="2:18" x14ac:dyDescent="0.25">
      <c r="B1468" s="97" t="s">
        <v>767</v>
      </c>
      <c r="C1468" s="112" t="s">
        <v>140</v>
      </c>
      <c r="D1468" s="119" t="s">
        <v>435</v>
      </c>
      <c r="E1468" s="39" t="s">
        <v>432</v>
      </c>
      <c r="F1468" s="25">
        <v>95.394999999999982</v>
      </c>
      <c r="G1468" s="25">
        <v>0</v>
      </c>
      <c r="H1468" s="25">
        <v>95.39500000000001</v>
      </c>
      <c r="I1468" s="14"/>
      <c r="J1468" s="28" t="str">
        <f t="shared" si="385"/>
        <v xml:space="preserve"> </v>
      </c>
      <c r="K1468" s="30"/>
      <c r="L1468" s="36"/>
      <c r="M1468" s="27" t="s">
        <v>844</v>
      </c>
      <c r="N1468" s="30"/>
      <c r="O1468" s="30"/>
      <c r="Q1468" s="15"/>
      <c r="R1468" s="15"/>
    </row>
    <row r="1469" spans="2:18" x14ac:dyDescent="0.25">
      <c r="B1469" s="98"/>
      <c r="C1469" s="112"/>
      <c r="D1469" s="119"/>
      <c r="E1469" s="27" t="s">
        <v>992</v>
      </c>
      <c r="F1469" s="29">
        <v>89.59</v>
      </c>
      <c r="G1469" s="29">
        <v>0</v>
      </c>
      <c r="H1469" s="29">
        <v>89.59</v>
      </c>
      <c r="I1469" s="14"/>
      <c r="J1469" s="28">
        <f t="shared" si="385"/>
        <v>89.59</v>
      </c>
      <c r="K1469" s="30">
        <f t="shared" ref="K1469:K1470" si="387">J1469*1.2</f>
        <v>107.508</v>
      </c>
      <c r="L1469" s="36"/>
      <c r="M1469" s="27" t="s">
        <v>990</v>
      </c>
      <c r="N1469" s="30">
        <f t="shared" ref="N1469" si="388">J1470</f>
        <v>101.2</v>
      </c>
      <c r="O1469" s="30">
        <f>N1469*1.22</f>
        <v>123.464</v>
      </c>
      <c r="Q1469" s="82" t="s">
        <v>1029</v>
      </c>
      <c r="R1469" s="81">
        <v>46001</v>
      </c>
    </row>
    <row r="1470" spans="2:18" x14ac:dyDescent="0.25">
      <c r="B1470" s="98"/>
      <c r="C1470" s="112"/>
      <c r="D1470" s="119"/>
      <c r="E1470" s="27" t="s">
        <v>993</v>
      </c>
      <c r="F1470" s="29">
        <v>101.2</v>
      </c>
      <c r="G1470" s="29">
        <v>0</v>
      </c>
      <c r="H1470" s="29">
        <v>101.2</v>
      </c>
      <c r="I1470" s="14"/>
      <c r="J1470" s="28">
        <f t="shared" si="385"/>
        <v>101.2</v>
      </c>
      <c r="K1470" s="30">
        <f t="shared" si="387"/>
        <v>121.44</v>
      </c>
      <c r="L1470" s="36"/>
      <c r="M1470" s="27" t="s">
        <v>991</v>
      </c>
      <c r="N1470" s="30">
        <v>126.61</v>
      </c>
      <c r="O1470" s="30">
        <f>N1470*1.22</f>
        <v>154.46420000000001</v>
      </c>
      <c r="Q1470" s="82"/>
      <c r="R1470" s="82"/>
    </row>
    <row r="1471" spans="2:18" x14ac:dyDescent="0.25">
      <c r="B1471" s="97" t="s">
        <v>768</v>
      </c>
      <c r="C1471" s="112" t="s">
        <v>276</v>
      </c>
      <c r="D1471" s="119" t="s">
        <v>435</v>
      </c>
      <c r="E1471" s="39" t="s">
        <v>432</v>
      </c>
      <c r="F1471" s="25">
        <v>116.2</v>
      </c>
      <c r="G1471" s="25">
        <v>0</v>
      </c>
      <c r="H1471" s="25">
        <v>0</v>
      </c>
      <c r="I1471" s="14"/>
      <c r="J1471" s="28" t="str">
        <f t="shared" si="385"/>
        <v xml:space="preserve"> </v>
      </c>
      <c r="K1471" s="30"/>
      <c r="L1471" s="36"/>
      <c r="M1471" s="27" t="s">
        <v>844</v>
      </c>
      <c r="N1471" s="30"/>
      <c r="O1471" s="30"/>
      <c r="Q1471" s="15"/>
      <c r="R1471" s="15"/>
    </row>
    <row r="1472" spans="2:18" x14ac:dyDescent="0.25">
      <c r="B1472" s="98"/>
      <c r="C1472" s="112"/>
      <c r="D1472" s="119"/>
      <c r="E1472" s="27" t="s">
        <v>992</v>
      </c>
      <c r="F1472" s="29">
        <v>110.83</v>
      </c>
      <c r="G1472" s="29">
        <v>0</v>
      </c>
      <c r="H1472" s="29">
        <v>0</v>
      </c>
      <c r="I1472" s="14"/>
      <c r="J1472" s="28">
        <f t="shared" si="385"/>
        <v>110.83</v>
      </c>
      <c r="K1472" s="30">
        <f>K1466</f>
        <v>132.99</v>
      </c>
      <c r="L1472" s="36"/>
      <c r="M1472" s="27" t="s">
        <v>990</v>
      </c>
      <c r="N1472" s="30">
        <f>N1466</f>
        <v>117.3</v>
      </c>
      <c r="O1472" s="30">
        <f>N1472*1.22</f>
        <v>143.10599999999999</v>
      </c>
      <c r="Q1472" s="82" t="s">
        <v>1029</v>
      </c>
      <c r="R1472" s="81">
        <v>46001</v>
      </c>
    </row>
    <row r="1473" spans="2:18" x14ac:dyDescent="0.25">
      <c r="B1473" s="98"/>
      <c r="C1473" s="112"/>
      <c r="D1473" s="119"/>
      <c r="E1473" s="27" t="s">
        <v>993</v>
      </c>
      <c r="F1473" s="29">
        <v>121.57</v>
      </c>
      <c r="G1473" s="29">
        <v>0</v>
      </c>
      <c r="H1473" s="29">
        <v>0</v>
      </c>
      <c r="I1473" s="14"/>
      <c r="J1473" s="28">
        <f t="shared" si="385"/>
        <v>121.57</v>
      </c>
      <c r="K1473" s="30">
        <f t="shared" ref="K1473" si="389">J1473*1.2</f>
        <v>145.88399999999999</v>
      </c>
      <c r="L1473" s="36"/>
      <c r="M1473" s="27" t="s">
        <v>991</v>
      </c>
      <c r="N1473" s="30">
        <f>N1467</f>
        <v>117.3</v>
      </c>
      <c r="O1473" s="30">
        <f>N1473*1.22</f>
        <v>143.10599999999999</v>
      </c>
      <c r="Q1473" s="82"/>
      <c r="R1473" s="82"/>
    </row>
    <row r="1474" spans="2:18" x14ac:dyDescent="0.25">
      <c r="B1474" s="99">
        <v>157</v>
      </c>
      <c r="C1474" s="113" t="s">
        <v>356</v>
      </c>
      <c r="D1474" s="24"/>
      <c r="E1474" s="34" t="s">
        <v>432</v>
      </c>
      <c r="F1474" s="25">
        <v>0</v>
      </c>
      <c r="G1474" s="25">
        <v>0</v>
      </c>
      <c r="H1474" s="25">
        <v>6.5286052783388042</v>
      </c>
      <c r="I1474" s="14"/>
      <c r="J1474" s="28" t="str">
        <f t="shared" si="385"/>
        <v xml:space="preserve"> </v>
      </c>
      <c r="K1474" s="30"/>
      <c r="L1474" s="36"/>
      <c r="M1474" s="34" t="s">
        <v>844</v>
      </c>
      <c r="N1474" s="30"/>
      <c r="O1474" s="30"/>
      <c r="Q1474" s="15"/>
      <c r="R1474" s="15"/>
    </row>
    <row r="1475" spans="2:18" x14ac:dyDescent="0.25">
      <c r="B1475" s="99"/>
      <c r="C1475" s="113"/>
      <c r="D1475" s="24"/>
      <c r="E1475" s="34" t="s">
        <v>992</v>
      </c>
      <c r="F1475" s="25">
        <v>0</v>
      </c>
      <c r="G1475" s="25">
        <v>0</v>
      </c>
      <c r="H1475" s="25">
        <v>6.4992026822816156</v>
      </c>
      <c r="I1475" s="14"/>
      <c r="J1475" s="28"/>
      <c r="K1475" s="30"/>
      <c r="L1475" s="36"/>
      <c r="M1475" s="34" t="s">
        <v>990</v>
      </c>
      <c r="N1475" s="30"/>
      <c r="O1475" s="30"/>
      <c r="Q1475" s="15"/>
      <c r="R1475" s="15"/>
    </row>
    <row r="1476" spans="2:18" x14ac:dyDescent="0.25">
      <c r="B1476" s="99"/>
      <c r="C1476" s="113"/>
      <c r="D1476" s="24"/>
      <c r="E1476" s="34" t="s">
        <v>993</v>
      </c>
      <c r="F1476" s="25">
        <v>0</v>
      </c>
      <c r="G1476" s="25">
        <v>0</v>
      </c>
      <c r="H1476" s="25">
        <v>6.5580078743959893</v>
      </c>
      <c r="I1476" s="14"/>
      <c r="J1476" s="28"/>
      <c r="K1476" s="30"/>
      <c r="L1476" s="36"/>
      <c r="M1476" s="34" t="s">
        <v>991</v>
      </c>
      <c r="N1476" s="30"/>
      <c r="O1476" s="30"/>
      <c r="Q1476" s="15"/>
      <c r="R1476" s="15"/>
    </row>
    <row r="1477" spans="2:18" x14ac:dyDescent="0.25">
      <c r="B1477" s="97" t="s">
        <v>769</v>
      </c>
      <c r="C1477" s="112" t="s">
        <v>336</v>
      </c>
      <c r="D1477" s="119" t="s">
        <v>436</v>
      </c>
      <c r="E1477" s="39" t="s">
        <v>432</v>
      </c>
      <c r="F1477" s="25">
        <v>0</v>
      </c>
      <c r="G1477" s="25">
        <v>0</v>
      </c>
      <c r="H1477" s="25">
        <v>5.87</v>
      </c>
      <c r="I1477" s="14"/>
      <c r="J1477" s="28" t="str">
        <f>IF(E1477=$J$7," ",F1477)</f>
        <v xml:space="preserve"> </v>
      </c>
      <c r="K1477" s="30"/>
      <c r="L1477" s="36"/>
      <c r="M1477" s="27" t="s">
        <v>844</v>
      </c>
      <c r="N1477" s="30"/>
      <c r="O1477" s="30"/>
      <c r="Q1477" s="15"/>
      <c r="R1477" s="15"/>
    </row>
    <row r="1478" spans="2:18" x14ac:dyDescent="0.25">
      <c r="B1478" s="98"/>
      <c r="C1478" s="112"/>
      <c r="D1478" s="119"/>
      <c r="E1478" s="27" t="s">
        <v>992</v>
      </c>
      <c r="F1478" s="29">
        <v>0</v>
      </c>
      <c r="G1478" s="29">
        <v>0</v>
      </c>
      <c r="H1478" s="29">
        <v>5.87</v>
      </c>
      <c r="I1478" s="14"/>
      <c r="J1478" s="28">
        <f>H1478</f>
        <v>5.87</v>
      </c>
      <c r="K1478" s="30">
        <f>J1478*1.2</f>
        <v>7.0439999999999996</v>
      </c>
      <c r="L1478" s="36"/>
      <c r="M1478" s="27" t="s">
        <v>990</v>
      </c>
      <c r="N1478" s="30">
        <f t="shared" ref="N1478" si="390">J1479</f>
        <v>5.87</v>
      </c>
      <c r="O1478" s="30">
        <f>N1478*1.22</f>
        <v>7.1613999999999995</v>
      </c>
      <c r="Q1478" s="81" t="s">
        <v>1244</v>
      </c>
      <c r="R1478" s="81">
        <v>46008</v>
      </c>
    </row>
    <row r="1479" spans="2:18" x14ac:dyDescent="0.25">
      <c r="B1479" s="98"/>
      <c r="C1479" s="112"/>
      <c r="D1479" s="119"/>
      <c r="E1479" s="27" t="s">
        <v>993</v>
      </c>
      <c r="F1479" s="29">
        <v>0</v>
      </c>
      <c r="G1479" s="29">
        <v>0</v>
      </c>
      <c r="H1479" s="29">
        <v>5.87</v>
      </c>
      <c r="I1479" s="14"/>
      <c r="J1479" s="28">
        <f>H1479</f>
        <v>5.87</v>
      </c>
      <c r="K1479" s="30">
        <f>J1479*1.2</f>
        <v>7.0439999999999996</v>
      </c>
      <c r="L1479" s="36"/>
      <c r="M1479" s="27" t="s">
        <v>991</v>
      </c>
      <c r="N1479" s="30">
        <v>6.93</v>
      </c>
      <c r="O1479" s="30">
        <f>N1479*1.22</f>
        <v>8.4545999999999992</v>
      </c>
      <c r="Q1479" s="82"/>
      <c r="R1479" s="82"/>
    </row>
    <row r="1480" spans="2:18" x14ac:dyDescent="0.25">
      <c r="B1480" s="97" t="s">
        <v>770</v>
      </c>
      <c r="C1480" s="112" t="s">
        <v>149</v>
      </c>
      <c r="D1480" s="119" t="s">
        <v>436</v>
      </c>
      <c r="E1480" s="39" t="s">
        <v>432</v>
      </c>
      <c r="F1480" s="25">
        <v>0</v>
      </c>
      <c r="G1480" s="25">
        <v>0</v>
      </c>
      <c r="H1480" s="25">
        <v>78.81</v>
      </c>
      <c r="I1480" s="14"/>
      <c r="J1480" s="28" t="str">
        <f>IF(E1480=$J$7," ",F1480)</f>
        <v xml:space="preserve"> </v>
      </c>
      <c r="K1480" s="30"/>
      <c r="L1480" s="36"/>
      <c r="M1480" s="27" t="s">
        <v>844</v>
      </c>
      <c r="N1480" s="30"/>
      <c r="O1480" s="30"/>
      <c r="Q1480" s="15"/>
      <c r="R1480" s="15"/>
    </row>
    <row r="1481" spans="2:18" x14ac:dyDescent="0.25">
      <c r="B1481" s="98"/>
      <c r="C1481" s="112"/>
      <c r="D1481" s="119"/>
      <c r="E1481" s="27" t="s">
        <v>992</v>
      </c>
      <c r="F1481" s="29">
        <v>0</v>
      </c>
      <c r="G1481" s="29">
        <v>0</v>
      </c>
      <c r="H1481" s="29">
        <v>75.180000000000007</v>
      </c>
      <c r="I1481" s="14"/>
      <c r="J1481" s="28">
        <f t="shared" ref="J1481:J1482" si="391">H1481</f>
        <v>75.180000000000007</v>
      </c>
      <c r="K1481" s="30">
        <f>J1481*1.2</f>
        <v>90.216000000000008</v>
      </c>
      <c r="L1481" s="36"/>
      <c r="M1481" s="27" t="s">
        <v>990</v>
      </c>
      <c r="N1481" s="30">
        <f t="shared" ref="N1481" si="392">J1482</f>
        <v>82.44</v>
      </c>
      <c r="O1481" s="30">
        <f>N1481*1.22</f>
        <v>100.57679999999999</v>
      </c>
      <c r="Q1481" s="81" t="s">
        <v>1245</v>
      </c>
      <c r="R1481" s="81">
        <v>46008</v>
      </c>
    </row>
    <row r="1482" spans="2:18" x14ac:dyDescent="0.25">
      <c r="B1482" s="98"/>
      <c r="C1482" s="112"/>
      <c r="D1482" s="119"/>
      <c r="E1482" s="27" t="s">
        <v>993</v>
      </c>
      <c r="F1482" s="29">
        <v>0</v>
      </c>
      <c r="G1482" s="29">
        <v>0</v>
      </c>
      <c r="H1482" s="29">
        <v>82.44</v>
      </c>
      <c r="I1482" s="14"/>
      <c r="J1482" s="28">
        <f t="shared" si="391"/>
        <v>82.44</v>
      </c>
      <c r="K1482" s="30">
        <f>J1482*1.2</f>
        <v>98.927999999999997</v>
      </c>
      <c r="L1482" s="36"/>
      <c r="M1482" s="27" t="s">
        <v>991</v>
      </c>
      <c r="N1482" s="30">
        <v>296.14</v>
      </c>
      <c r="O1482" s="30">
        <f>N1482*1.22</f>
        <v>361.29079999999999</v>
      </c>
      <c r="Q1482" s="82"/>
      <c r="R1482" s="82"/>
    </row>
    <row r="1483" spans="2:18" x14ac:dyDescent="0.25">
      <c r="B1483" s="97" t="s">
        <v>771</v>
      </c>
      <c r="C1483" s="112" t="s">
        <v>154</v>
      </c>
      <c r="D1483" s="119" t="s">
        <v>436</v>
      </c>
      <c r="E1483" s="39" t="s">
        <v>432</v>
      </c>
      <c r="F1483" s="25">
        <v>0</v>
      </c>
      <c r="G1483" s="25">
        <v>0</v>
      </c>
      <c r="H1483" s="25">
        <v>42.77</v>
      </c>
      <c r="I1483" s="14"/>
      <c r="J1483" s="28" t="str">
        <f>IF(E1483=$J$7," ",F1483)</f>
        <v xml:space="preserve"> </v>
      </c>
      <c r="K1483" s="30"/>
      <c r="L1483" s="36"/>
      <c r="M1483" s="27" t="s">
        <v>844</v>
      </c>
      <c r="N1483" s="30"/>
      <c r="O1483" s="30"/>
      <c r="Q1483" s="15"/>
      <c r="R1483" s="15"/>
    </row>
    <row r="1484" spans="2:18" x14ac:dyDescent="0.25">
      <c r="B1484" s="98"/>
      <c r="C1484" s="112"/>
      <c r="D1484" s="119"/>
      <c r="E1484" s="27" t="s">
        <v>992</v>
      </c>
      <c r="F1484" s="29">
        <v>0</v>
      </c>
      <c r="G1484" s="29">
        <v>0</v>
      </c>
      <c r="H1484" s="29">
        <v>42.76</v>
      </c>
      <c r="I1484" s="14"/>
      <c r="J1484" s="28">
        <f t="shared" ref="J1484:J1485" si="393">H1484</f>
        <v>42.76</v>
      </c>
      <c r="K1484" s="30" t="s">
        <v>840</v>
      </c>
      <c r="L1484" s="36"/>
      <c r="M1484" s="27" t="s">
        <v>990</v>
      </c>
      <c r="N1484" s="30">
        <f t="shared" ref="N1484" si="394">J1485</f>
        <v>42.78</v>
      </c>
      <c r="O1484" s="30" t="str">
        <f t="shared" ref="O1484" si="395">K1485</f>
        <v xml:space="preserve"> -</v>
      </c>
      <c r="Q1484" s="81" t="s">
        <v>1273</v>
      </c>
      <c r="R1484" s="81">
        <v>45384</v>
      </c>
    </row>
    <row r="1485" spans="2:18" x14ac:dyDescent="0.25">
      <c r="B1485" s="98"/>
      <c r="C1485" s="112"/>
      <c r="D1485" s="119"/>
      <c r="E1485" s="27" t="s">
        <v>993</v>
      </c>
      <c r="F1485" s="29">
        <v>0</v>
      </c>
      <c r="G1485" s="29">
        <v>0</v>
      </c>
      <c r="H1485" s="29">
        <v>42.78</v>
      </c>
      <c r="I1485" s="14"/>
      <c r="J1485" s="28">
        <f t="shared" si="393"/>
        <v>42.78</v>
      </c>
      <c r="K1485" s="30" t="s">
        <v>840</v>
      </c>
      <c r="L1485" s="36"/>
      <c r="M1485" s="27" t="s">
        <v>991</v>
      </c>
      <c r="N1485" s="30">
        <v>44.13</v>
      </c>
      <c r="O1485" s="30" t="s">
        <v>840</v>
      </c>
      <c r="Q1485" s="82"/>
      <c r="R1485" s="82"/>
    </row>
    <row r="1486" spans="2:18" x14ac:dyDescent="0.25">
      <c r="B1486" s="99">
        <v>158</v>
      </c>
      <c r="C1486" s="113" t="s">
        <v>357</v>
      </c>
      <c r="D1486" s="24"/>
      <c r="E1486" s="34" t="s">
        <v>432</v>
      </c>
      <c r="F1486" s="25">
        <v>61.484999999999999</v>
      </c>
      <c r="G1486" s="25">
        <v>61.484999999999999</v>
      </c>
      <c r="H1486" s="25">
        <v>61.484999999999992</v>
      </c>
      <c r="I1486" s="14"/>
      <c r="J1486" s="28" t="str">
        <f>IF(E1486=$J$7," ",F1486)</f>
        <v xml:space="preserve"> </v>
      </c>
      <c r="K1486" s="30"/>
      <c r="L1486" s="36"/>
      <c r="M1486" s="34" t="s">
        <v>844</v>
      </c>
      <c r="N1486" s="30"/>
      <c r="O1486" s="30"/>
      <c r="Q1486" s="15"/>
      <c r="R1486" s="15"/>
    </row>
    <row r="1487" spans="2:18" x14ac:dyDescent="0.25">
      <c r="B1487" s="99"/>
      <c r="C1487" s="113"/>
      <c r="D1487" s="24"/>
      <c r="E1487" s="34" t="s">
        <v>992</v>
      </c>
      <c r="F1487" s="25">
        <v>59.33</v>
      </c>
      <c r="G1487" s="25">
        <v>59.33</v>
      </c>
      <c r="H1487" s="25">
        <v>59.33</v>
      </c>
      <c r="I1487" s="14"/>
      <c r="J1487" s="28"/>
      <c r="K1487" s="30"/>
      <c r="L1487" s="36"/>
      <c r="M1487" s="34" t="s">
        <v>990</v>
      </c>
      <c r="N1487" s="30"/>
      <c r="O1487" s="30"/>
      <c r="Q1487" s="15"/>
      <c r="R1487" s="15"/>
    </row>
    <row r="1488" spans="2:18" x14ac:dyDescent="0.25">
      <c r="B1488" s="99"/>
      <c r="C1488" s="113"/>
      <c r="D1488" s="24"/>
      <c r="E1488" s="34" t="s">
        <v>993</v>
      </c>
      <c r="F1488" s="25">
        <v>63.64</v>
      </c>
      <c r="G1488" s="25">
        <v>63.64</v>
      </c>
      <c r="H1488" s="25">
        <v>63.639999999999986</v>
      </c>
      <c r="I1488" s="14"/>
      <c r="J1488" s="28"/>
      <c r="K1488" s="30"/>
      <c r="L1488" s="36"/>
      <c r="M1488" s="34" t="s">
        <v>991</v>
      </c>
      <c r="N1488" s="30"/>
      <c r="O1488" s="30"/>
      <c r="Q1488" s="15"/>
      <c r="R1488" s="15"/>
    </row>
    <row r="1489" spans="2:18" x14ac:dyDescent="0.25">
      <c r="B1489" s="97" t="s">
        <v>772</v>
      </c>
      <c r="C1489" s="112" t="s">
        <v>358</v>
      </c>
      <c r="D1489" s="119" t="s">
        <v>435</v>
      </c>
      <c r="E1489" s="39" t="s">
        <v>432</v>
      </c>
      <c r="F1489" s="25">
        <v>61.484999999999999</v>
      </c>
      <c r="G1489" s="25">
        <v>61.484999999999999</v>
      </c>
      <c r="H1489" s="25">
        <v>61.484999999999992</v>
      </c>
      <c r="I1489" s="14"/>
      <c r="J1489" s="28" t="str">
        <f>IF(E1489=$J$7," ",F1489)</f>
        <v xml:space="preserve"> </v>
      </c>
      <c r="K1489" s="30"/>
      <c r="L1489" s="36"/>
      <c r="M1489" s="27" t="s">
        <v>844</v>
      </c>
      <c r="N1489" s="30"/>
      <c r="O1489" s="30"/>
      <c r="Q1489" s="15"/>
      <c r="R1489" s="15"/>
    </row>
    <row r="1490" spans="2:18" x14ac:dyDescent="0.25">
      <c r="B1490" s="98"/>
      <c r="C1490" s="112"/>
      <c r="D1490" s="119"/>
      <c r="E1490" s="27" t="s">
        <v>992</v>
      </c>
      <c r="F1490" s="29">
        <v>59.33</v>
      </c>
      <c r="G1490" s="29">
        <v>59.33</v>
      </c>
      <c r="H1490" s="29">
        <v>59.33</v>
      </c>
      <c r="I1490" s="14"/>
      <c r="J1490" s="28">
        <f>IF(E1490=$J$7," ",F1490)</f>
        <v>59.33</v>
      </c>
      <c r="K1490" s="30">
        <v>59.33</v>
      </c>
      <c r="L1490" s="36"/>
      <c r="M1490" s="27" t="s">
        <v>990</v>
      </c>
      <c r="N1490" s="30">
        <f t="shared" ref="N1490" si="396">J1491</f>
        <v>63.64</v>
      </c>
      <c r="O1490" s="30">
        <f t="shared" ref="O1490" si="397">K1491</f>
        <v>63.64</v>
      </c>
      <c r="Q1490" s="81" t="s">
        <v>1149</v>
      </c>
      <c r="R1490" s="81">
        <v>46010</v>
      </c>
    </row>
    <row r="1491" spans="2:18" x14ac:dyDescent="0.25">
      <c r="B1491" s="98"/>
      <c r="C1491" s="112"/>
      <c r="D1491" s="119"/>
      <c r="E1491" s="27" t="s">
        <v>993</v>
      </c>
      <c r="F1491" s="29">
        <v>63.64</v>
      </c>
      <c r="G1491" s="29">
        <v>63.64</v>
      </c>
      <c r="H1491" s="29">
        <v>63.639999999999993</v>
      </c>
      <c r="I1491" s="14"/>
      <c r="J1491" s="28">
        <f>IF(E1491=$J$7," ",F1491)</f>
        <v>63.64</v>
      </c>
      <c r="K1491" s="30">
        <v>63.64</v>
      </c>
      <c r="L1491" s="36"/>
      <c r="M1491" s="27" t="s">
        <v>991</v>
      </c>
      <c r="N1491" s="30">
        <v>69.31</v>
      </c>
      <c r="O1491" s="30">
        <f>N1491</f>
        <v>69.31</v>
      </c>
      <c r="Q1491" s="82"/>
      <c r="R1491" s="82"/>
    </row>
    <row r="1492" spans="2:18" x14ac:dyDescent="0.25">
      <c r="B1492" s="99">
        <v>159</v>
      </c>
      <c r="C1492" s="113" t="s">
        <v>359</v>
      </c>
      <c r="D1492" s="24"/>
      <c r="E1492" s="34" t="s">
        <v>432</v>
      </c>
      <c r="F1492" s="25">
        <v>69.141477112321027</v>
      </c>
      <c r="G1492" s="25">
        <v>68.845265374894694</v>
      </c>
      <c r="H1492" s="25">
        <v>68.627625676720811</v>
      </c>
      <c r="I1492" s="14"/>
      <c r="J1492" s="28" t="str">
        <f>IF(E1492=$J$7," ",F1492)</f>
        <v xml:space="preserve"> </v>
      </c>
      <c r="K1492" s="30" t="s">
        <v>844</v>
      </c>
      <c r="L1492" s="36"/>
      <c r="M1492" s="34" t="s">
        <v>844</v>
      </c>
      <c r="N1492" s="30"/>
      <c r="O1492" s="30"/>
      <c r="Q1492" s="15"/>
      <c r="R1492" s="15"/>
    </row>
    <row r="1493" spans="2:18" x14ac:dyDescent="0.25">
      <c r="B1493" s="99"/>
      <c r="C1493" s="113"/>
      <c r="D1493" s="24"/>
      <c r="E1493" s="34" t="s">
        <v>992</v>
      </c>
      <c r="F1493" s="25">
        <v>68.805416414599705</v>
      </c>
      <c r="G1493" s="25">
        <v>68.462872788542555</v>
      </c>
      <c r="H1493" s="25">
        <v>68.211191028615616</v>
      </c>
      <c r="I1493" s="14"/>
      <c r="J1493" s="28"/>
      <c r="K1493" s="30"/>
      <c r="L1493" s="36"/>
      <c r="M1493" s="34" t="s">
        <v>990</v>
      </c>
      <c r="N1493" s="30"/>
      <c r="O1493" s="30"/>
      <c r="Q1493" s="15"/>
      <c r="R1493" s="15"/>
    </row>
    <row r="1494" spans="2:18" x14ac:dyDescent="0.25">
      <c r="B1494" s="99"/>
      <c r="C1494" s="113"/>
      <c r="D1494" s="24"/>
      <c r="E1494" s="34" t="s">
        <v>993</v>
      </c>
      <c r="F1494" s="25">
        <v>69.47753781004235</v>
      </c>
      <c r="G1494" s="25">
        <v>69.227657961246848</v>
      </c>
      <c r="H1494" s="25">
        <v>69.044060324825992</v>
      </c>
      <c r="I1494" s="14"/>
      <c r="J1494" s="28"/>
      <c r="K1494" s="30"/>
      <c r="L1494" s="36"/>
      <c r="M1494" s="34" t="s">
        <v>991</v>
      </c>
      <c r="N1494" s="30"/>
      <c r="O1494" s="30"/>
      <c r="Q1494" s="15"/>
      <c r="R1494" s="15"/>
    </row>
    <row r="1495" spans="2:18" x14ac:dyDescent="0.25">
      <c r="B1495" s="97" t="s">
        <v>773</v>
      </c>
      <c r="C1495" s="112" t="s">
        <v>360</v>
      </c>
      <c r="D1495" s="119" t="s">
        <v>435</v>
      </c>
      <c r="E1495" s="39" t="s">
        <v>432</v>
      </c>
      <c r="F1495" s="25">
        <v>71.290000000000006</v>
      </c>
      <c r="G1495" s="25">
        <v>71.290000000000006</v>
      </c>
      <c r="H1495" s="25">
        <v>71.290000000000006</v>
      </c>
      <c r="I1495" s="14"/>
      <c r="J1495" s="28" t="str">
        <f t="shared" ref="J1495:J1510" si="398">IF(E1495=$J$7," ",F1495)</f>
        <v xml:space="preserve"> </v>
      </c>
      <c r="K1495" s="30" t="s">
        <v>844</v>
      </c>
      <c r="L1495" s="36"/>
      <c r="M1495" s="27" t="s">
        <v>844</v>
      </c>
      <c r="N1495" s="30"/>
      <c r="O1495" s="30"/>
      <c r="Q1495" s="15"/>
      <c r="R1495" s="15"/>
    </row>
    <row r="1496" spans="2:18" x14ac:dyDescent="0.25">
      <c r="B1496" s="98"/>
      <c r="C1496" s="112"/>
      <c r="D1496" s="119"/>
      <c r="E1496" s="27" t="s">
        <v>992</v>
      </c>
      <c r="F1496" s="29">
        <v>71.290000000000006</v>
      </c>
      <c r="G1496" s="29">
        <v>71.290000000000006</v>
      </c>
      <c r="H1496" s="29">
        <v>71.290000000000006</v>
      </c>
      <c r="I1496" s="14"/>
      <c r="J1496" s="28">
        <f t="shared" si="398"/>
        <v>71.290000000000006</v>
      </c>
      <c r="K1496" s="30">
        <v>71.290000000000006</v>
      </c>
      <c r="L1496" s="36"/>
      <c r="M1496" s="27" t="s">
        <v>990</v>
      </c>
      <c r="N1496" s="30">
        <f t="shared" ref="N1496" si="399">J1497</f>
        <v>71.290000000000006</v>
      </c>
      <c r="O1496" s="30">
        <f t="shared" ref="O1496" si="400">K1497</f>
        <v>71.290000000000006</v>
      </c>
      <c r="Q1496" s="81" t="s">
        <v>1150</v>
      </c>
      <c r="R1496" s="81">
        <v>45994</v>
      </c>
    </row>
    <row r="1497" spans="2:18" x14ac:dyDescent="0.25">
      <c r="B1497" s="98"/>
      <c r="C1497" s="112"/>
      <c r="D1497" s="119"/>
      <c r="E1497" s="27" t="s">
        <v>993</v>
      </c>
      <c r="F1497" s="29">
        <v>71.290000000000006</v>
      </c>
      <c r="G1497" s="29">
        <v>71.290000000000006</v>
      </c>
      <c r="H1497" s="29">
        <v>71.290000000000006</v>
      </c>
      <c r="I1497" s="14"/>
      <c r="J1497" s="28">
        <f t="shared" si="398"/>
        <v>71.290000000000006</v>
      </c>
      <c r="K1497" s="30">
        <v>71.290000000000006</v>
      </c>
      <c r="L1497" s="36"/>
      <c r="M1497" s="27" t="s">
        <v>991</v>
      </c>
      <c r="N1497" s="30">
        <v>76.19</v>
      </c>
      <c r="O1497" s="30">
        <f>N1497</f>
        <v>76.19</v>
      </c>
      <c r="Q1497" s="82"/>
      <c r="R1497" s="82"/>
    </row>
    <row r="1498" spans="2:18" x14ac:dyDescent="0.25">
      <c r="B1498" s="97" t="s">
        <v>774</v>
      </c>
      <c r="C1498" s="112" t="s">
        <v>361</v>
      </c>
      <c r="D1498" s="119" t="s">
        <v>435</v>
      </c>
      <c r="E1498" s="39" t="s">
        <v>432</v>
      </c>
      <c r="F1498" s="25">
        <v>68.445000000000007</v>
      </c>
      <c r="G1498" s="25">
        <v>68.444999999999993</v>
      </c>
      <c r="H1498" s="25">
        <v>68.444999999999993</v>
      </c>
      <c r="I1498" s="14"/>
      <c r="J1498" s="28" t="str">
        <f t="shared" si="398"/>
        <v xml:space="preserve"> </v>
      </c>
      <c r="K1498" s="30" t="s">
        <v>844</v>
      </c>
      <c r="L1498" s="36"/>
      <c r="M1498" s="27" t="s">
        <v>844</v>
      </c>
      <c r="N1498" s="30"/>
      <c r="O1498" s="30"/>
      <c r="Q1498" s="15"/>
      <c r="R1498" s="15"/>
    </row>
    <row r="1499" spans="2:18" x14ac:dyDescent="0.25">
      <c r="B1499" s="98"/>
      <c r="C1499" s="112"/>
      <c r="D1499" s="119"/>
      <c r="E1499" s="27" t="s">
        <v>992</v>
      </c>
      <c r="F1499" s="29">
        <v>68</v>
      </c>
      <c r="G1499" s="29">
        <v>68</v>
      </c>
      <c r="H1499" s="29">
        <v>68</v>
      </c>
      <c r="I1499" s="14"/>
      <c r="J1499" s="28">
        <f t="shared" si="398"/>
        <v>68</v>
      </c>
      <c r="K1499" s="30">
        <v>68</v>
      </c>
      <c r="L1499" s="36"/>
      <c r="M1499" s="27" t="s">
        <v>990</v>
      </c>
      <c r="N1499" s="30">
        <f t="shared" ref="N1499" si="401">J1500</f>
        <v>68.89</v>
      </c>
      <c r="O1499" s="30">
        <f t="shared" ref="O1499" si="402">K1500</f>
        <v>68.89</v>
      </c>
      <c r="Q1499" s="81" t="s">
        <v>1151</v>
      </c>
      <c r="R1499" s="81">
        <v>45994</v>
      </c>
    </row>
    <row r="1500" spans="2:18" x14ac:dyDescent="0.25">
      <c r="B1500" s="98"/>
      <c r="C1500" s="112"/>
      <c r="D1500" s="119"/>
      <c r="E1500" s="27" t="s">
        <v>993</v>
      </c>
      <c r="F1500" s="29">
        <v>68.89</v>
      </c>
      <c r="G1500" s="29">
        <v>68.89</v>
      </c>
      <c r="H1500" s="29">
        <v>68.89</v>
      </c>
      <c r="I1500" s="14"/>
      <c r="J1500" s="28">
        <f t="shared" si="398"/>
        <v>68.89</v>
      </c>
      <c r="K1500" s="30">
        <v>68.89</v>
      </c>
      <c r="L1500" s="36"/>
      <c r="M1500" s="27" t="s">
        <v>991</v>
      </c>
      <c r="N1500" s="30">
        <v>76.36</v>
      </c>
      <c r="O1500" s="30">
        <f>N1500</f>
        <v>76.36</v>
      </c>
      <c r="Q1500" s="82"/>
      <c r="R1500" s="82"/>
    </row>
    <row r="1501" spans="2:18" x14ac:dyDescent="0.25">
      <c r="B1501" s="97" t="s">
        <v>775</v>
      </c>
      <c r="C1501" s="112" t="s">
        <v>362</v>
      </c>
      <c r="D1501" s="119" t="s">
        <v>435</v>
      </c>
      <c r="E1501" s="39" t="s">
        <v>432</v>
      </c>
      <c r="F1501" s="25">
        <v>68.444999999999993</v>
      </c>
      <c r="G1501" s="25">
        <v>68.444999999999993</v>
      </c>
      <c r="H1501" s="25">
        <v>68.445000000000007</v>
      </c>
      <c r="I1501" s="14"/>
      <c r="J1501" s="28" t="str">
        <f t="shared" si="398"/>
        <v xml:space="preserve"> </v>
      </c>
      <c r="K1501" s="30" t="s">
        <v>844</v>
      </c>
      <c r="L1501" s="36"/>
      <c r="M1501" s="27" t="s">
        <v>844</v>
      </c>
      <c r="N1501" s="30"/>
      <c r="O1501" s="30"/>
      <c r="Q1501" s="15"/>
      <c r="R1501" s="15"/>
    </row>
    <row r="1502" spans="2:18" x14ac:dyDescent="0.25">
      <c r="B1502" s="98"/>
      <c r="C1502" s="112"/>
      <c r="D1502" s="119"/>
      <c r="E1502" s="27" t="s">
        <v>992</v>
      </c>
      <c r="F1502" s="29">
        <v>68</v>
      </c>
      <c r="G1502" s="29">
        <v>68</v>
      </c>
      <c r="H1502" s="29">
        <v>68</v>
      </c>
      <c r="I1502" s="14"/>
      <c r="J1502" s="28">
        <f t="shared" si="398"/>
        <v>68</v>
      </c>
      <c r="K1502" s="30">
        <v>68</v>
      </c>
      <c r="L1502" s="36"/>
      <c r="M1502" s="27" t="s">
        <v>990</v>
      </c>
      <c r="N1502" s="30">
        <f t="shared" ref="N1502" si="403">J1503</f>
        <v>68.89</v>
      </c>
      <c r="O1502" s="30">
        <f t="shared" ref="O1502" si="404">K1503</f>
        <v>68.89</v>
      </c>
      <c r="Q1502" s="81" t="s">
        <v>1151</v>
      </c>
      <c r="R1502" s="81">
        <v>45994</v>
      </c>
    </row>
    <row r="1503" spans="2:18" x14ac:dyDescent="0.25">
      <c r="B1503" s="98"/>
      <c r="C1503" s="112"/>
      <c r="D1503" s="119"/>
      <c r="E1503" s="27" t="s">
        <v>993</v>
      </c>
      <c r="F1503" s="29">
        <v>68.89</v>
      </c>
      <c r="G1503" s="29">
        <v>68.89</v>
      </c>
      <c r="H1503" s="29">
        <v>68.89</v>
      </c>
      <c r="I1503" s="14"/>
      <c r="J1503" s="28">
        <f t="shared" si="398"/>
        <v>68.89</v>
      </c>
      <c r="K1503" s="30">
        <v>68.89</v>
      </c>
      <c r="L1503" s="36"/>
      <c r="M1503" s="27" t="s">
        <v>991</v>
      </c>
      <c r="N1503" s="30">
        <v>76.36</v>
      </c>
      <c r="O1503" s="30">
        <f>N1503</f>
        <v>76.36</v>
      </c>
      <c r="Q1503" s="82"/>
      <c r="R1503" s="82"/>
    </row>
    <row r="1504" spans="2:18" x14ac:dyDescent="0.25">
      <c r="B1504" s="97" t="s">
        <v>776</v>
      </c>
      <c r="C1504" s="112" t="s">
        <v>363</v>
      </c>
      <c r="D1504" s="119" t="s">
        <v>435</v>
      </c>
      <c r="E1504" s="39" t="s">
        <v>432</v>
      </c>
      <c r="F1504" s="25">
        <v>68.445000000000007</v>
      </c>
      <c r="G1504" s="25">
        <v>68.444999999999993</v>
      </c>
      <c r="H1504" s="25">
        <v>68.444999999999993</v>
      </c>
      <c r="I1504" s="14"/>
      <c r="J1504" s="28" t="str">
        <f t="shared" si="398"/>
        <v xml:space="preserve"> </v>
      </c>
      <c r="K1504" s="30" t="s">
        <v>844</v>
      </c>
      <c r="L1504" s="36"/>
      <c r="M1504" s="27" t="s">
        <v>844</v>
      </c>
      <c r="N1504" s="30"/>
      <c r="O1504" s="30"/>
      <c r="Q1504" s="15"/>
      <c r="R1504" s="15"/>
    </row>
    <row r="1505" spans="2:18" x14ac:dyDescent="0.25">
      <c r="B1505" s="98"/>
      <c r="C1505" s="112"/>
      <c r="D1505" s="119"/>
      <c r="E1505" s="27" t="s">
        <v>992</v>
      </c>
      <c r="F1505" s="29">
        <v>68</v>
      </c>
      <c r="G1505" s="29">
        <v>68</v>
      </c>
      <c r="H1505" s="29">
        <v>68</v>
      </c>
      <c r="I1505" s="14"/>
      <c r="J1505" s="28">
        <f t="shared" si="398"/>
        <v>68</v>
      </c>
      <c r="K1505" s="30">
        <v>68</v>
      </c>
      <c r="L1505" s="36"/>
      <c r="M1505" s="27" t="s">
        <v>990</v>
      </c>
      <c r="N1505" s="30">
        <f t="shared" ref="N1505" si="405">J1506</f>
        <v>68.89</v>
      </c>
      <c r="O1505" s="30">
        <f t="shared" ref="O1505" si="406">K1506</f>
        <v>68.89</v>
      </c>
      <c r="Q1505" s="81" t="s">
        <v>1151</v>
      </c>
      <c r="R1505" s="81">
        <v>45994</v>
      </c>
    </row>
    <row r="1506" spans="2:18" x14ac:dyDescent="0.25">
      <c r="B1506" s="98"/>
      <c r="C1506" s="112"/>
      <c r="D1506" s="119"/>
      <c r="E1506" s="27" t="s">
        <v>993</v>
      </c>
      <c r="F1506" s="29">
        <v>68.89</v>
      </c>
      <c r="G1506" s="29">
        <v>68.89</v>
      </c>
      <c r="H1506" s="29">
        <v>68.89</v>
      </c>
      <c r="I1506" s="14"/>
      <c r="J1506" s="28">
        <f t="shared" si="398"/>
        <v>68.89</v>
      </c>
      <c r="K1506" s="30">
        <v>68.89</v>
      </c>
      <c r="L1506" s="36"/>
      <c r="M1506" s="27" t="s">
        <v>991</v>
      </c>
      <c r="N1506" s="30">
        <v>76.36</v>
      </c>
      <c r="O1506" s="30">
        <f>N1506</f>
        <v>76.36</v>
      </c>
      <c r="Q1506" s="82"/>
      <c r="R1506" s="82"/>
    </row>
    <row r="1507" spans="2:18" x14ac:dyDescent="0.25">
      <c r="B1507" s="97" t="s">
        <v>777</v>
      </c>
      <c r="C1507" s="112" t="s">
        <v>364</v>
      </c>
      <c r="D1507" s="119" t="s">
        <v>435</v>
      </c>
      <c r="E1507" s="39" t="s">
        <v>432</v>
      </c>
      <c r="F1507" s="25">
        <v>68.445000000000007</v>
      </c>
      <c r="G1507" s="25">
        <v>0</v>
      </c>
      <c r="H1507" s="25">
        <v>68.445000000000007</v>
      </c>
      <c r="I1507" s="14"/>
      <c r="J1507" s="28" t="str">
        <f t="shared" si="398"/>
        <v xml:space="preserve"> </v>
      </c>
      <c r="K1507" s="30" t="s">
        <v>844</v>
      </c>
      <c r="L1507" s="36"/>
      <c r="M1507" s="27" t="s">
        <v>844</v>
      </c>
      <c r="N1507" s="30"/>
      <c r="O1507" s="30"/>
      <c r="Q1507" s="15"/>
      <c r="R1507" s="15"/>
    </row>
    <row r="1508" spans="2:18" x14ac:dyDescent="0.25">
      <c r="B1508" s="98"/>
      <c r="C1508" s="112"/>
      <c r="D1508" s="119"/>
      <c r="E1508" s="27" t="s">
        <v>992</v>
      </c>
      <c r="F1508" s="29">
        <v>68</v>
      </c>
      <c r="G1508" s="29">
        <v>0</v>
      </c>
      <c r="H1508" s="29">
        <v>68</v>
      </c>
      <c r="I1508" s="14"/>
      <c r="J1508" s="28">
        <f t="shared" si="398"/>
        <v>68</v>
      </c>
      <c r="K1508" s="30">
        <v>68</v>
      </c>
      <c r="L1508" s="36"/>
      <c r="M1508" s="27" t="s">
        <v>990</v>
      </c>
      <c r="N1508" s="30">
        <f t="shared" ref="N1508" si="407">J1509</f>
        <v>68.89</v>
      </c>
      <c r="O1508" s="30">
        <f t="shared" ref="O1508" si="408">K1509</f>
        <v>68.89</v>
      </c>
      <c r="Q1508" s="81" t="s">
        <v>1151</v>
      </c>
      <c r="R1508" s="81">
        <v>45994</v>
      </c>
    </row>
    <row r="1509" spans="2:18" x14ac:dyDescent="0.25">
      <c r="B1509" s="98"/>
      <c r="C1509" s="112"/>
      <c r="D1509" s="119"/>
      <c r="E1509" s="27" t="s">
        <v>993</v>
      </c>
      <c r="F1509" s="29">
        <v>68.89</v>
      </c>
      <c r="G1509" s="29">
        <v>0</v>
      </c>
      <c r="H1509" s="29">
        <v>68.89</v>
      </c>
      <c r="I1509" s="14"/>
      <c r="J1509" s="28">
        <f t="shared" si="398"/>
        <v>68.89</v>
      </c>
      <c r="K1509" s="30">
        <v>68.89</v>
      </c>
      <c r="L1509" s="36"/>
      <c r="M1509" s="27" t="s">
        <v>991</v>
      </c>
      <c r="N1509" s="30">
        <v>76.36</v>
      </c>
      <c r="O1509" s="30">
        <f>N1509</f>
        <v>76.36</v>
      </c>
      <c r="Q1509" s="82"/>
      <c r="R1509" s="82"/>
    </row>
    <row r="1510" spans="2:18" x14ac:dyDescent="0.25">
      <c r="B1510" s="99">
        <v>160</v>
      </c>
      <c r="C1510" s="113" t="s">
        <v>365</v>
      </c>
      <c r="D1510" s="24"/>
      <c r="E1510" s="34" t="s">
        <v>432</v>
      </c>
      <c r="F1510" s="25">
        <v>89.40000000000002</v>
      </c>
      <c r="G1510" s="25">
        <v>89.402142857142849</v>
      </c>
      <c r="H1510" s="25">
        <v>89.402142857142849</v>
      </c>
      <c r="I1510" s="14"/>
      <c r="J1510" s="28" t="str">
        <f t="shared" si="398"/>
        <v xml:space="preserve"> </v>
      </c>
      <c r="K1510" s="30"/>
      <c r="L1510" s="36"/>
      <c r="M1510" s="34" t="s">
        <v>844</v>
      </c>
      <c r="N1510" s="30"/>
      <c r="O1510" s="30"/>
      <c r="Q1510" s="15"/>
      <c r="R1510" s="15"/>
    </row>
    <row r="1511" spans="2:18" x14ac:dyDescent="0.25">
      <c r="B1511" s="99"/>
      <c r="C1511" s="113"/>
      <c r="D1511" s="24"/>
      <c r="E1511" s="34" t="s">
        <v>992</v>
      </c>
      <c r="F1511" s="25">
        <v>89.11</v>
      </c>
      <c r="G1511" s="25">
        <v>89.1142857142857</v>
      </c>
      <c r="H1511" s="25">
        <v>89.1142857142857</v>
      </c>
      <c r="I1511" s="14"/>
      <c r="J1511" s="28"/>
      <c r="K1511" s="30"/>
      <c r="L1511" s="36"/>
      <c r="M1511" s="34" t="s">
        <v>990</v>
      </c>
      <c r="N1511" s="30"/>
      <c r="O1511" s="30"/>
      <c r="Q1511" s="15"/>
      <c r="R1511" s="15"/>
    </row>
    <row r="1512" spans="2:18" x14ac:dyDescent="0.25">
      <c r="B1512" s="99"/>
      <c r="C1512" s="113"/>
      <c r="D1512" s="24"/>
      <c r="E1512" s="34" t="s">
        <v>993</v>
      </c>
      <c r="F1512" s="25">
        <v>89.690000000000012</v>
      </c>
      <c r="G1512" s="25">
        <v>89.69</v>
      </c>
      <c r="H1512" s="25">
        <v>89.69</v>
      </c>
      <c r="I1512" s="14"/>
      <c r="J1512" s="28"/>
      <c r="K1512" s="30"/>
      <c r="L1512" s="36"/>
      <c r="M1512" s="34" t="s">
        <v>991</v>
      </c>
      <c r="N1512" s="30"/>
      <c r="O1512" s="30"/>
      <c r="Q1512" s="15"/>
      <c r="R1512" s="15"/>
    </row>
    <row r="1513" spans="2:18" x14ac:dyDescent="0.25">
      <c r="B1513" s="97" t="s">
        <v>778</v>
      </c>
      <c r="C1513" s="112" t="s">
        <v>366</v>
      </c>
      <c r="D1513" s="119" t="s">
        <v>435</v>
      </c>
      <c r="E1513" s="39" t="s">
        <v>432</v>
      </c>
      <c r="F1513" s="25">
        <v>89.40000000000002</v>
      </c>
      <c r="G1513" s="25">
        <v>89.402142857142849</v>
      </c>
      <c r="H1513" s="25">
        <v>89.402142857142849</v>
      </c>
      <c r="I1513" s="14"/>
      <c r="J1513" s="28" t="str">
        <f>IF(E1513=$J$7," ",F1513)</f>
        <v xml:space="preserve"> </v>
      </c>
      <c r="K1513" s="30"/>
      <c r="L1513" s="36"/>
      <c r="M1513" s="27" t="s">
        <v>844</v>
      </c>
      <c r="N1513" s="30"/>
      <c r="O1513" s="30"/>
      <c r="Q1513" s="15"/>
      <c r="R1513" s="15"/>
    </row>
    <row r="1514" spans="2:18" x14ac:dyDescent="0.25">
      <c r="B1514" s="98"/>
      <c r="C1514" s="112"/>
      <c r="D1514" s="119"/>
      <c r="E1514" s="27" t="s">
        <v>992</v>
      </c>
      <c r="F1514" s="29">
        <v>89.11</v>
      </c>
      <c r="G1514" s="29">
        <v>89.1142857142857</v>
      </c>
      <c r="H1514" s="29">
        <v>89.1142857142857</v>
      </c>
      <c r="I1514" s="14"/>
      <c r="J1514" s="28">
        <f>IF(E1514=$J$7," ",F1514)</f>
        <v>89.11</v>
      </c>
      <c r="K1514" s="30">
        <f>J1514*1.05</f>
        <v>93.5655</v>
      </c>
      <c r="L1514" s="36"/>
      <c r="M1514" s="27" t="s">
        <v>990</v>
      </c>
      <c r="N1514" s="30">
        <f t="shared" ref="N1514" si="409">J1515</f>
        <v>89.69</v>
      </c>
      <c r="O1514" s="30">
        <f t="shared" ref="O1514" si="410">K1515</f>
        <v>94.174499999999995</v>
      </c>
      <c r="Q1514" s="81" t="s">
        <v>1152</v>
      </c>
      <c r="R1514" s="81">
        <v>46010</v>
      </c>
    </row>
    <row r="1515" spans="2:18" x14ac:dyDescent="0.25">
      <c r="B1515" s="98"/>
      <c r="C1515" s="112"/>
      <c r="D1515" s="119"/>
      <c r="E1515" s="27" t="s">
        <v>993</v>
      </c>
      <c r="F1515" s="29">
        <v>89.69</v>
      </c>
      <c r="G1515" s="29">
        <v>89.69</v>
      </c>
      <c r="H1515" s="29">
        <v>89.69</v>
      </c>
      <c r="I1515" s="14"/>
      <c r="J1515" s="28">
        <f>IF(E1515=$J$7," ",F1515)</f>
        <v>89.69</v>
      </c>
      <c r="K1515" s="30">
        <f>J1515*1.05</f>
        <v>94.174499999999995</v>
      </c>
      <c r="L1515" s="36"/>
      <c r="M1515" s="27" t="s">
        <v>991</v>
      </c>
      <c r="N1515" s="30">
        <v>90.62</v>
      </c>
      <c r="O1515" s="30">
        <v>95.15</v>
      </c>
      <c r="Q1515" s="82"/>
      <c r="R1515" s="82"/>
    </row>
    <row r="1516" spans="2:18" x14ac:dyDescent="0.25">
      <c r="B1516" s="99">
        <v>161</v>
      </c>
      <c r="C1516" s="113" t="s">
        <v>367</v>
      </c>
      <c r="D1516" s="24"/>
      <c r="E1516" s="34" t="s">
        <v>432</v>
      </c>
      <c r="F1516" s="25">
        <v>0</v>
      </c>
      <c r="G1516" s="25">
        <v>0</v>
      </c>
      <c r="H1516" s="25">
        <v>10.55</v>
      </c>
      <c r="I1516" s="14"/>
      <c r="J1516" s="28" t="str">
        <f>IF(E1516=$J$7," ",F1516)</f>
        <v xml:space="preserve"> </v>
      </c>
      <c r="K1516" s="30"/>
      <c r="L1516" s="36"/>
      <c r="M1516" s="34" t="s">
        <v>844</v>
      </c>
      <c r="N1516" s="30"/>
      <c r="O1516" s="30"/>
      <c r="Q1516" s="15"/>
      <c r="R1516" s="15"/>
    </row>
    <row r="1517" spans="2:18" x14ac:dyDescent="0.25">
      <c r="B1517" s="99"/>
      <c r="C1517" s="113"/>
      <c r="D1517" s="24"/>
      <c r="E1517" s="34" t="s">
        <v>992</v>
      </c>
      <c r="F1517" s="25">
        <v>0</v>
      </c>
      <c r="G1517" s="25">
        <v>0</v>
      </c>
      <c r="H1517" s="25">
        <v>10.55</v>
      </c>
      <c r="I1517" s="14"/>
      <c r="J1517" s="28"/>
      <c r="K1517" s="30"/>
      <c r="L1517" s="36"/>
      <c r="M1517" s="34" t="s">
        <v>990</v>
      </c>
      <c r="N1517" s="30"/>
      <c r="O1517" s="30"/>
      <c r="Q1517" s="15"/>
      <c r="R1517" s="15"/>
    </row>
    <row r="1518" spans="2:18" x14ac:dyDescent="0.25">
      <c r="B1518" s="99"/>
      <c r="C1518" s="113"/>
      <c r="D1518" s="24"/>
      <c r="E1518" s="34" t="s">
        <v>993</v>
      </c>
      <c r="F1518" s="25">
        <v>0</v>
      </c>
      <c r="G1518" s="25">
        <v>0</v>
      </c>
      <c r="H1518" s="25">
        <v>10.55</v>
      </c>
      <c r="I1518" s="14"/>
      <c r="J1518" s="28"/>
      <c r="K1518" s="30"/>
      <c r="L1518" s="36"/>
      <c r="M1518" s="34" t="s">
        <v>991</v>
      </c>
      <c r="N1518" s="30"/>
      <c r="O1518" s="30"/>
      <c r="Q1518" s="15"/>
      <c r="R1518" s="15"/>
    </row>
    <row r="1519" spans="2:18" x14ac:dyDescent="0.25">
      <c r="B1519" s="97" t="s">
        <v>779</v>
      </c>
      <c r="C1519" s="112" t="s">
        <v>366</v>
      </c>
      <c r="D1519" s="119" t="s">
        <v>436</v>
      </c>
      <c r="E1519" s="39" t="s">
        <v>432</v>
      </c>
      <c r="F1519" s="25">
        <v>0</v>
      </c>
      <c r="G1519" s="25">
        <v>0</v>
      </c>
      <c r="H1519" s="25">
        <v>10.55</v>
      </c>
      <c r="I1519" s="14"/>
      <c r="J1519" s="28" t="str">
        <f>IF(E1519=$J$7," ",F1519)</f>
        <v xml:space="preserve"> </v>
      </c>
      <c r="K1519" s="30"/>
      <c r="L1519" s="36"/>
      <c r="M1519" s="27" t="s">
        <v>844</v>
      </c>
      <c r="N1519" s="30"/>
      <c r="O1519" s="30"/>
      <c r="Q1519" s="15"/>
      <c r="R1519" s="15"/>
    </row>
    <row r="1520" spans="2:18" x14ac:dyDescent="0.25">
      <c r="B1520" s="98"/>
      <c r="C1520" s="112"/>
      <c r="D1520" s="119"/>
      <c r="E1520" s="27" t="s">
        <v>992</v>
      </c>
      <c r="F1520" s="29">
        <v>0</v>
      </c>
      <c r="G1520" s="29">
        <v>0</v>
      </c>
      <c r="H1520" s="29">
        <v>10.55</v>
      </c>
      <c r="I1520" s="14"/>
      <c r="J1520" s="28">
        <f>H1520</f>
        <v>10.55</v>
      </c>
      <c r="K1520" s="30">
        <f>J1520*1.2</f>
        <v>12.66</v>
      </c>
      <c r="L1520" s="36"/>
      <c r="M1520" s="27" t="s">
        <v>990</v>
      </c>
      <c r="N1520" s="30">
        <f t="shared" ref="N1520" si="411">J1521</f>
        <v>10.55</v>
      </c>
      <c r="O1520" s="30">
        <f>N1520*1.22</f>
        <v>12.871</v>
      </c>
      <c r="Q1520" s="81" t="s">
        <v>1160</v>
      </c>
      <c r="R1520" s="81">
        <v>45994</v>
      </c>
    </row>
    <row r="1521" spans="2:18" x14ac:dyDescent="0.25">
      <c r="B1521" s="98"/>
      <c r="C1521" s="112"/>
      <c r="D1521" s="119"/>
      <c r="E1521" s="27" t="s">
        <v>993</v>
      </c>
      <c r="F1521" s="29">
        <v>0</v>
      </c>
      <c r="G1521" s="29">
        <v>0</v>
      </c>
      <c r="H1521" s="29">
        <v>10.55</v>
      </c>
      <c r="I1521" s="14"/>
      <c r="J1521" s="28">
        <f>H1521</f>
        <v>10.55</v>
      </c>
      <c r="K1521" s="30">
        <f>J1521*1.2</f>
        <v>12.66</v>
      </c>
      <c r="L1521" s="36"/>
      <c r="M1521" s="27" t="s">
        <v>991</v>
      </c>
      <c r="N1521" s="30">
        <v>11.25</v>
      </c>
      <c r="O1521" s="30">
        <f>N1521*1.22</f>
        <v>13.725</v>
      </c>
      <c r="Q1521" s="82"/>
      <c r="R1521" s="82"/>
    </row>
    <row r="1522" spans="2:18" x14ac:dyDescent="0.25">
      <c r="B1522" s="99">
        <v>162</v>
      </c>
      <c r="C1522" s="113" t="s">
        <v>368</v>
      </c>
      <c r="D1522" s="24"/>
      <c r="E1522" s="34" t="s">
        <v>432</v>
      </c>
      <c r="F1522" s="25">
        <v>48.709999999999994</v>
      </c>
      <c r="G1522" s="25">
        <v>48.71</v>
      </c>
      <c r="H1522" s="25">
        <v>48.71</v>
      </c>
      <c r="I1522" s="14"/>
      <c r="J1522" s="28" t="str">
        <f>IF(E1522=$J$7," ",F1522)</f>
        <v xml:space="preserve"> </v>
      </c>
      <c r="K1522" s="30"/>
      <c r="L1522" s="36"/>
      <c r="M1522" s="34" t="s">
        <v>844</v>
      </c>
      <c r="N1522" s="30"/>
      <c r="O1522" s="30"/>
      <c r="Q1522" s="15"/>
      <c r="R1522" s="15"/>
    </row>
    <row r="1523" spans="2:18" x14ac:dyDescent="0.25">
      <c r="B1523" s="99"/>
      <c r="C1523" s="113"/>
      <c r="D1523" s="24"/>
      <c r="E1523" s="34" t="s">
        <v>992</v>
      </c>
      <c r="F1523" s="25">
        <v>48.709999999999994</v>
      </c>
      <c r="G1523" s="25">
        <v>48.71</v>
      </c>
      <c r="H1523" s="25">
        <v>48.71</v>
      </c>
      <c r="I1523" s="14"/>
      <c r="J1523" s="28"/>
      <c r="K1523" s="30"/>
      <c r="L1523" s="36"/>
      <c r="M1523" s="34" t="s">
        <v>990</v>
      </c>
      <c r="N1523" s="30"/>
      <c r="O1523" s="30"/>
      <c r="Q1523" s="15"/>
      <c r="R1523" s="15"/>
    </row>
    <row r="1524" spans="2:18" x14ac:dyDescent="0.25">
      <c r="B1524" s="99"/>
      <c r="C1524" s="113"/>
      <c r="D1524" s="24"/>
      <c r="E1524" s="34" t="s">
        <v>993</v>
      </c>
      <c r="F1524" s="25">
        <v>48.709999999999994</v>
      </c>
      <c r="G1524" s="25">
        <v>48.71</v>
      </c>
      <c r="H1524" s="25">
        <v>48.71</v>
      </c>
      <c r="I1524" s="14"/>
      <c r="J1524" s="28"/>
      <c r="K1524" s="30"/>
      <c r="L1524" s="36"/>
      <c r="M1524" s="34" t="s">
        <v>991</v>
      </c>
      <c r="N1524" s="30"/>
      <c r="O1524" s="30"/>
      <c r="Q1524" s="15"/>
      <c r="R1524" s="15"/>
    </row>
    <row r="1525" spans="2:18" x14ac:dyDescent="0.25">
      <c r="B1525" s="97" t="s">
        <v>780</v>
      </c>
      <c r="C1525" s="112" t="s">
        <v>243</v>
      </c>
      <c r="D1525" s="119" t="s">
        <v>435</v>
      </c>
      <c r="E1525" s="39" t="s">
        <v>432</v>
      </c>
      <c r="F1525" s="25">
        <v>48.71</v>
      </c>
      <c r="G1525" s="25">
        <v>48.71</v>
      </c>
      <c r="H1525" s="25">
        <v>48.71</v>
      </c>
      <c r="I1525" s="14"/>
      <c r="J1525" s="28" t="str">
        <f t="shared" ref="J1525:J1531" si="412">IF(E1525=$J$7," ",F1525)</f>
        <v xml:space="preserve"> </v>
      </c>
      <c r="K1525" s="30"/>
      <c r="L1525" s="36"/>
      <c r="M1525" s="27" t="s">
        <v>844</v>
      </c>
      <c r="N1525" s="30"/>
      <c r="O1525" s="30"/>
      <c r="Q1525" s="15"/>
      <c r="R1525" s="15"/>
    </row>
    <row r="1526" spans="2:18" x14ac:dyDescent="0.25">
      <c r="B1526" s="98"/>
      <c r="C1526" s="112"/>
      <c r="D1526" s="119"/>
      <c r="E1526" s="27" t="s">
        <v>992</v>
      </c>
      <c r="F1526" s="29">
        <v>48.71</v>
      </c>
      <c r="G1526" s="29">
        <v>48.71</v>
      </c>
      <c r="H1526" s="29">
        <v>48.71</v>
      </c>
      <c r="I1526" s="14"/>
      <c r="J1526" s="28">
        <f t="shared" si="412"/>
        <v>48.71</v>
      </c>
      <c r="K1526" s="30">
        <v>48.71</v>
      </c>
      <c r="L1526" s="36"/>
      <c r="M1526" s="27" t="s">
        <v>1037</v>
      </c>
      <c r="N1526" s="30">
        <v>47.25</v>
      </c>
      <c r="O1526" s="30">
        <f>N1526</f>
        <v>47.25</v>
      </c>
      <c r="Q1526" s="81" t="s">
        <v>1174</v>
      </c>
      <c r="R1526" s="81">
        <v>45602</v>
      </c>
    </row>
    <row r="1527" spans="2:18" x14ac:dyDescent="0.25">
      <c r="B1527" s="98"/>
      <c r="C1527" s="112"/>
      <c r="D1527" s="119"/>
      <c r="E1527" s="27" t="s">
        <v>993</v>
      </c>
      <c r="F1527" s="29">
        <v>48.71</v>
      </c>
      <c r="G1527" s="29">
        <v>48.71</v>
      </c>
      <c r="H1527" s="29">
        <v>48.71</v>
      </c>
      <c r="I1527" s="14"/>
      <c r="J1527" s="28">
        <f t="shared" si="412"/>
        <v>48.71</v>
      </c>
      <c r="K1527" s="30">
        <v>48.71</v>
      </c>
      <c r="L1527" s="36"/>
      <c r="M1527" s="27" t="s">
        <v>1038</v>
      </c>
      <c r="N1527" s="30">
        <v>49.85</v>
      </c>
      <c r="O1527" s="30">
        <f>N1527</f>
        <v>49.85</v>
      </c>
      <c r="Q1527" s="82"/>
      <c r="R1527" s="82"/>
    </row>
    <row r="1528" spans="2:18" x14ac:dyDescent="0.25">
      <c r="B1528" s="97" t="s">
        <v>781</v>
      </c>
      <c r="C1528" s="112" t="s">
        <v>242</v>
      </c>
      <c r="D1528" s="119" t="s">
        <v>435</v>
      </c>
      <c r="E1528" s="39" t="s">
        <v>432</v>
      </c>
      <c r="F1528" s="25">
        <v>48.71</v>
      </c>
      <c r="G1528" s="25">
        <v>0</v>
      </c>
      <c r="H1528" s="25">
        <v>48.71</v>
      </c>
      <c r="I1528" s="14"/>
      <c r="J1528" s="28" t="str">
        <f t="shared" si="412"/>
        <v xml:space="preserve"> </v>
      </c>
      <c r="K1528" s="30" t="s">
        <v>844</v>
      </c>
      <c r="L1528" s="36"/>
      <c r="M1528" s="27" t="s">
        <v>844</v>
      </c>
      <c r="N1528" s="30"/>
      <c r="O1528" s="30"/>
      <c r="Q1528" s="15"/>
      <c r="R1528" s="15"/>
    </row>
    <row r="1529" spans="2:18" x14ac:dyDescent="0.25">
      <c r="B1529" s="98"/>
      <c r="C1529" s="112"/>
      <c r="D1529" s="119"/>
      <c r="E1529" s="27" t="s">
        <v>992</v>
      </c>
      <c r="F1529" s="29">
        <v>48.71</v>
      </c>
      <c r="G1529" s="29">
        <v>0</v>
      </c>
      <c r="H1529" s="29">
        <v>48.71</v>
      </c>
      <c r="I1529" s="14"/>
      <c r="J1529" s="28">
        <f t="shared" si="412"/>
        <v>48.71</v>
      </c>
      <c r="K1529" s="30">
        <v>48.71</v>
      </c>
      <c r="L1529" s="36"/>
      <c r="M1529" s="27" t="s">
        <v>1037</v>
      </c>
      <c r="N1529" s="30">
        <v>47.25</v>
      </c>
      <c r="O1529" s="30">
        <f>N1529</f>
        <v>47.25</v>
      </c>
      <c r="Q1529" s="81" t="s">
        <v>1174</v>
      </c>
      <c r="R1529" s="81">
        <v>45602</v>
      </c>
    </row>
    <row r="1530" spans="2:18" x14ac:dyDescent="0.25">
      <c r="B1530" s="98"/>
      <c r="C1530" s="112"/>
      <c r="D1530" s="119"/>
      <c r="E1530" s="27" t="s">
        <v>993</v>
      </c>
      <c r="F1530" s="29">
        <v>48.71</v>
      </c>
      <c r="G1530" s="29">
        <v>0</v>
      </c>
      <c r="H1530" s="29">
        <v>48.71</v>
      </c>
      <c r="I1530" s="14"/>
      <c r="J1530" s="28">
        <f t="shared" si="412"/>
        <v>48.71</v>
      </c>
      <c r="K1530" s="30">
        <v>48.71</v>
      </c>
      <c r="L1530" s="36"/>
      <c r="M1530" s="27" t="s">
        <v>1038</v>
      </c>
      <c r="N1530" s="30">
        <v>49.85</v>
      </c>
      <c r="O1530" s="30">
        <f>N1530</f>
        <v>49.85</v>
      </c>
      <c r="Q1530" s="82"/>
      <c r="R1530" s="82"/>
    </row>
    <row r="1531" spans="2:18" x14ac:dyDescent="0.25">
      <c r="B1531" s="99">
        <v>163</v>
      </c>
      <c r="C1531" s="113" t="s">
        <v>369</v>
      </c>
      <c r="D1531" s="24"/>
      <c r="E1531" s="34" t="s">
        <v>432</v>
      </c>
      <c r="F1531" s="25">
        <v>43.57</v>
      </c>
      <c r="G1531" s="25">
        <v>43.57</v>
      </c>
      <c r="H1531" s="25">
        <v>43.57</v>
      </c>
      <c r="I1531" s="14"/>
      <c r="J1531" s="28" t="str">
        <f t="shared" si="412"/>
        <v xml:space="preserve"> </v>
      </c>
      <c r="K1531" s="30" t="s">
        <v>844</v>
      </c>
      <c r="L1531" s="36"/>
      <c r="M1531" s="34" t="s">
        <v>844</v>
      </c>
      <c r="N1531" s="30"/>
      <c r="O1531" s="30"/>
      <c r="Q1531" s="15"/>
      <c r="R1531" s="15"/>
    </row>
    <row r="1532" spans="2:18" x14ac:dyDescent="0.25">
      <c r="B1532" s="99"/>
      <c r="C1532" s="113"/>
      <c r="D1532" s="24"/>
      <c r="E1532" s="34" t="s">
        <v>992</v>
      </c>
      <c r="F1532" s="25">
        <v>43.31</v>
      </c>
      <c r="G1532" s="25">
        <v>43.31</v>
      </c>
      <c r="H1532" s="25">
        <v>43.31</v>
      </c>
      <c r="I1532" s="14"/>
      <c r="J1532" s="28"/>
      <c r="K1532" s="30"/>
      <c r="L1532" s="36"/>
      <c r="M1532" s="34" t="s">
        <v>990</v>
      </c>
      <c r="N1532" s="30"/>
      <c r="O1532" s="30"/>
      <c r="Q1532" s="15"/>
      <c r="R1532" s="15"/>
    </row>
    <row r="1533" spans="2:18" x14ac:dyDescent="0.25">
      <c r="B1533" s="99"/>
      <c r="C1533" s="113"/>
      <c r="D1533" s="24"/>
      <c r="E1533" s="34" t="s">
        <v>993</v>
      </c>
      <c r="F1533" s="25">
        <v>43.83</v>
      </c>
      <c r="G1533" s="25">
        <v>43.83</v>
      </c>
      <c r="H1533" s="25">
        <v>43.83</v>
      </c>
      <c r="I1533" s="14"/>
      <c r="J1533" s="28"/>
      <c r="K1533" s="30"/>
      <c r="L1533" s="36"/>
      <c r="M1533" s="34" t="s">
        <v>991</v>
      </c>
      <c r="N1533" s="30"/>
      <c r="O1533" s="30"/>
      <c r="Q1533" s="15"/>
      <c r="R1533" s="15"/>
    </row>
    <row r="1534" spans="2:18" x14ac:dyDescent="0.25">
      <c r="B1534" s="97" t="s">
        <v>782</v>
      </c>
      <c r="C1534" s="112" t="s">
        <v>370</v>
      </c>
      <c r="D1534" s="119" t="s">
        <v>435</v>
      </c>
      <c r="E1534" s="39" t="s">
        <v>432</v>
      </c>
      <c r="F1534" s="25">
        <v>43.57</v>
      </c>
      <c r="G1534" s="25">
        <v>43.57</v>
      </c>
      <c r="H1534" s="25">
        <v>43.57</v>
      </c>
      <c r="I1534" s="14"/>
      <c r="J1534" s="28" t="str">
        <f>IF(E1534=$J$7," ",F1534)</f>
        <v xml:space="preserve"> </v>
      </c>
      <c r="K1534" s="30" t="s">
        <v>844</v>
      </c>
      <c r="L1534" s="36"/>
      <c r="M1534" s="27" t="s">
        <v>844</v>
      </c>
      <c r="N1534" s="30"/>
      <c r="O1534" s="30"/>
      <c r="Q1534" s="15"/>
      <c r="R1534" s="15"/>
    </row>
    <row r="1535" spans="2:18" x14ac:dyDescent="0.25">
      <c r="B1535" s="98"/>
      <c r="C1535" s="112"/>
      <c r="D1535" s="119"/>
      <c r="E1535" s="27" t="s">
        <v>992</v>
      </c>
      <c r="F1535" s="29">
        <v>43.31</v>
      </c>
      <c r="G1535" s="29">
        <v>43.31</v>
      </c>
      <c r="H1535" s="29">
        <v>43.31</v>
      </c>
      <c r="I1535" s="14"/>
      <c r="J1535" s="28">
        <f>IF(E1535=$J$7," ",F1535)</f>
        <v>43.31</v>
      </c>
      <c r="K1535" s="30">
        <v>43.31</v>
      </c>
      <c r="L1535" s="36"/>
      <c r="M1535" s="27" t="s">
        <v>990</v>
      </c>
      <c r="N1535" s="30">
        <f t="shared" ref="N1535" si="413">J1536</f>
        <v>43.83</v>
      </c>
      <c r="O1535" s="30">
        <f t="shared" ref="O1535" si="414">K1536</f>
        <v>43.83</v>
      </c>
      <c r="Q1535" s="81" t="s">
        <v>1060</v>
      </c>
      <c r="R1535" s="81">
        <v>45987</v>
      </c>
    </row>
    <row r="1536" spans="2:18" x14ac:dyDescent="0.25">
      <c r="B1536" s="98"/>
      <c r="C1536" s="112"/>
      <c r="D1536" s="119"/>
      <c r="E1536" s="27" t="s">
        <v>993</v>
      </c>
      <c r="F1536" s="29">
        <v>43.83</v>
      </c>
      <c r="G1536" s="29">
        <v>43.83</v>
      </c>
      <c r="H1536" s="29">
        <v>43.83</v>
      </c>
      <c r="I1536" s="14"/>
      <c r="J1536" s="28">
        <f>IF(E1536=$J$7," ",F1536)</f>
        <v>43.83</v>
      </c>
      <c r="K1536" s="30">
        <v>43.83</v>
      </c>
      <c r="L1536" s="36"/>
      <c r="M1536" s="27" t="s">
        <v>991</v>
      </c>
      <c r="N1536" s="30">
        <v>48.07</v>
      </c>
      <c r="O1536" s="30">
        <f>N1536</f>
        <v>48.07</v>
      </c>
      <c r="Q1536" s="82"/>
      <c r="R1536" s="82"/>
    </row>
    <row r="1537" spans="2:18" x14ac:dyDescent="0.25">
      <c r="B1537" s="99">
        <v>164</v>
      </c>
      <c r="C1537" s="113" t="s">
        <v>371</v>
      </c>
      <c r="D1537" s="24"/>
      <c r="E1537" s="34" t="s">
        <v>432</v>
      </c>
      <c r="F1537" s="25">
        <v>23.024999999999999</v>
      </c>
      <c r="G1537" s="25">
        <v>23.024999999999999</v>
      </c>
      <c r="H1537" s="25">
        <v>0</v>
      </c>
      <c r="I1537" s="14"/>
      <c r="J1537" s="28" t="str">
        <f>IF(E1537=$J$7," ",F1537)</f>
        <v xml:space="preserve"> </v>
      </c>
      <c r="K1537" s="30" t="s">
        <v>844</v>
      </c>
      <c r="L1537" s="36"/>
      <c r="M1537" s="34" t="s">
        <v>844</v>
      </c>
      <c r="N1537" s="30"/>
      <c r="O1537" s="30"/>
      <c r="Q1537" s="15"/>
      <c r="R1537" s="15"/>
    </row>
    <row r="1538" spans="2:18" x14ac:dyDescent="0.25">
      <c r="B1538" s="99"/>
      <c r="C1538" s="113"/>
      <c r="D1538" s="24"/>
      <c r="E1538" s="34" t="s">
        <v>992</v>
      </c>
      <c r="F1538" s="25">
        <v>22.62</v>
      </c>
      <c r="G1538" s="25">
        <v>22.62</v>
      </c>
      <c r="H1538" s="25">
        <v>0</v>
      </c>
      <c r="I1538" s="14"/>
      <c r="J1538" s="28"/>
      <c r="K1538" s="30"/>
      <c r="L1538" s="36"/>
      <c r="M1538" s="34" t="s">
        <v>990</v>
      </c>
      <c r="N1538" s="30"/>
      <c r="O1538" s="30"/>
      <c r="Q1538" s="15"/>
      <c r="R1538" s="15"/>
    </row>
    <row r="1539" spans="2:18" x14ac:dyDescent="0.25">
      <c r="B1539" s="99"/>
      <c r="C1539" s="113"/>
      <c r="D1539" s="24"/>
      <c r="E1539" s="34" t="s">
        <v>993</v>
      </c>
      <c r="F1539" s="25">
        <v>23.43</v>
      </c>
      <c r="G1539" s="25">
        <v>23.43</v>
      </c>
      <c r="H1539" s="25">
        <v>0</v>
      </c>
      <c r="I1539" s="14"/>
      <c r="J1539" s="28"/>
      <c r="K1539" s="30"/>
      <c r="L1539" s="36"/>
      <c r="M1539" s="34" t="s">
        <v>991</v>
      </c>
      <c r="N1539" s="30"/>
      <c r="O1539" s="30"/>
      <c r="Q1539" s="15"/>
      <c r="R1539" s="15"/>
    </row>
    <row r="1540" spans="2:18" x14ac:dyDescent="0.25">
      <c r="B1540" s="97" t="s">
        <v>783</v>
      </c>
      <c r="C1540" s="112" t="s">
        <v>372</v>
      </c>
      <c r="D1540" s="119" t="s">
        <v>435</v>
      </c>
      <c r="E1540" s="39" t="s">
        <v>432</v>
      </c>
      <c r="F1540" s="25">
        <v>23.024999999999999</v>
      </c>
      <c r="G1540" s="25">
        <v>23.024999999999999</v>
      </c>
      <c r="H1540" s="25">
        <v>0</v>
      </c>
      <c r="I1540" s="14"/>
      <c r="J1540" s="28" t="str">
        <f>IF(E1540=$J$7," ",F1540)</f>
        <v xml:space="preserve"> </v>
      </c>
      <c r="K1540" s="30" t="s">
        <v>844</v>
      </c>
      <c r="L1540" s="36"/>
      <c r="M1540" s="27" t="s">
        <v>844</v>
      </c>
      <c r="N1540" s="30"/>
      <c r="O1540" s="30"/>
      <c r="Q1540" s="15"/>
      <c r="R1540" s="15"/>
    </row>
    <row r="1541" spans="2:18" x14ac:dyDescent="0.25">
      <c r="B1541" s="98"/>
      <c r="C1541" s="112"/>
      <c r="D1541" s="119"/>
      <c r="E1541" s="27" t="s">
        <v>992</v>
      </c>
      <c r="F1541" s="29">
        <v>22.62</v>
      </c>
      <c r="G1541" s="29">
        <v>22.62</v>
      </c>
      <c r="H1541" s="29">
        <v>0</v>
      </c>
      <c r="I1541" s="14"/>
      <c r="J1541" s="28">
        <f>IF(E1541=$J$7," ",F1541)</f>
        <v>22.62</v>
      </c>
      <c r="K1541" s="30">
        <v>22.62</v>
      </c>
      <c r="L1541" s="36"/>
      <c r="M1541" s="27" t="s">
        <v>990</v>
      </c>
      <c r="N1541" s="30">
        <f t="shared" ref="N1541" si="415">J1542</f>
        <v>23.43</v>
      </c>
      <c r="O1541" s="30">
        <f t="shared" ref="O1541" si="416">K1542</f>
        <v>23.43</v>
      </c>
      <c r="Q1541" s="81" t="s">
        <v>1061</v>
      </c>
      <c r="R1541" s="81">
        <v>45987</v>
      </c>
    </row>
    <row r="1542" spans="2:18" x14ac:dyDescent="0.25">
      <c r="B1542" s="98"/>
      <c r="C1542" s="112"/>
      <c r="D1542" s="119"/>
      <c r="E1542" s="27" t="s">
        <v>993</v>
      </c>
      <c r="F1542" s="29">
        <v>23.43</v>
      </c>
      <c r="G1542" s="29">
        <v>23.43</v>
      </c>
      <c r="H1542" s="29">
        <v>0</v>
      </c>
      <c r="I1542" s="14"/>
      <c r="J1542" s="28">
        <f>IF(E1542=$J$7," ",F1542)</f>
        <v>23.43</v>
      </c>
      <c r="K1542" s="30">
        <v>23.43</v>
      </c>
      <c r="L1542" s="36"/>
      <c r="M1542" s="27" t="s">
        <v>991</v>
      </c>
      <c r="N1542" s="30">
        <v>25.32</v>
      </c>
      <c r="O1542" s="30">
        <f>N1542</f>
        <v>25.32</v>
      </c>
      <c r="Q1542" s="82"/>
      <c r="R1542" s="82"/>
    </row>
    <row r="1543" spans="2:18" x14ac:dyDescent="0.25">
      <c r="B1543" s="99">
        <v>165</v>
      </c>
      <c r="C1543" s="113" t="s">
        <v>373</v>
      </c>
      <c r="D1543" s="24"/>
      <c r="E1543" s="34" t="s">
        <v>432</v>
      </c>
      <c r="F1543" s="25">
        <v>54.77</v>
      </c>
      <c r="G1543" s="25">
        <v>0</v>
      </c>
      <c r="H1543" s="25">
        <v>0</v>
      </c>
      <c r="I1543" s="14"/>
      <c r="J1543" s="28" t="str">
        <f>IF(E1543=$J$7," ",F1543)</f>
        <v xml:space="preserve"> </v>
      </c>
      <c r="K1543" s="30" t="s">
        <v>844</v>
      </c>
      <c r="L1543" s="36"/>
      <c r="M1543" s="34" t="s">
        <v>844</v>
      </c>
      <c r="N1543" s="30"/>
      <c r="O1543" s="30"/>
      <c r="Q1543" s="15"/>
      <c r="R1543" s="15"/>
    </row>
    <row r="1544" spans="2:18" x14ac:dyDescent="0.25">
      <c r="B1544" s="99"/>
      <c r="C1544" s="113"/>
      <c r="D1544" s="24"/>
      <c r="E1544" s="34" t="s">
        <v>992</v>
      </c>
      <c r="F1544" s="25">
        <v>53.36</v>
      </c>
      <c r="G1544" s="25">
        <v>0</v>
      </c>
      <c r="H1544" s="25">
        <v>0</v>
      </c>
      <c r="I1544" s="14"/>
      <c r="J1544" s="28"/>
      <c r="K1544" s="30"/>
      <c r="L1544" s="36"/>
      <c r="M1544" s="34" t="s">
        <v>990</v>
      </c>
      <c r="N1544" s="30"/>
      <c r="O1544" s="30"/>
      <c r="Q1544" s="15"/>
      <c r="R1544" s="15"/>
    </row>
    <row r="1545" spans="2:18" x14ac:dyDescent="0.25">
      <c r="B1545" s="99"/>
      <c r="C1545" s="113"/>
      <c r="D1545" s="24"/>
      <c r="E1545" s="34" t="s">
        <v>993</v>
      </c>
      <c r="F1545" s="25">
        <v>56.18</v>
      </c>
      <c r="G1545" s="25">
        <v>0</v>
      </c>
      <c r="H1545" s="25">
        <v>0</v>
      </c>
      <c r="I1545" s="14"/>
      <c r="J1545" s="28"/>
      <c r="K1545" s="30"/>
      <c r="L1545" s="36"/>
      <c r="M1545" s="34" t="s">
        <v>991</v>
      </c>
      <c r="N1545" s="30"/>
      <c r="O1545" s="30"/>
      <c r="Q1545" s="15"/>
      <c r="R1545" s="15"/>
    </row>
    <row r="1546" spans="2:18" x14ac:dyDescent="0.25">
      <c r="B1546" s="97" t="s">
        <v>784</v>
      </c>
      <c r="C1546" s="112" t="s">
        <v>374</v>
      </c>
      <c r="D1546" s="119" t="s">
        <v>435</v>
      </c>
      <c r="E1546" s="39" t="s">
        <v>432</v>
      </c>
      <c r="F1546" s="25">
        <v>54.77</v>
      </c>
      <c r="G1546" s="25">
        <v>0</v>
      </c>
      <c r="H1546" s="25">
        <v>0</v>
      </c>
      <c r="I1546" s="14"/>
      <c r="J1546" s="28" t="str">
        <f>IF(E1546=$J$7," ",F1546)</f>
        <v xml:space="preserve"> </v>
      </c>
      <c r="K1546" s="30" t="s">
        <v>844</v>
      </c>
      <c r="L1546" s="36"/>
      <c r="M1546" s="27" t="s">
        <v>844</v>
      </c>
      <c r="N1546" s="30"/>
      <c r="O1546" s="30"/>
      <c r="Q1546" s="15"/>
      <c r="R1546" s="15"/>
    </row>
    <row r="1547" spans="2:18" x14ac:dyDescent="0.25">
      <c r="B1547" s="98"/>
      <c r="C1547" s="112"/>
      <c r="D1547" s="119"/>
      <c r="E1547" s="27" t="s">
        <v>992</v>
      </c>
      <c r="F1547" s="29">
        <v>53.36</v>
      </c>
      <c r="G1547" s="29">
        <v>0</v>
      </c>
      <c r="H1547" s="29">
        <v>0</v>
      </c>
      <c r="I1547" s="14"/>
      <c r="J1547" s="28">
        <f>IF(E1547=$J$7," ",F1547)</f>
        <v>53.36</v>
      </c>
      <c r="K1547" s="30">
        <v>53.36</v>
      </c>
      <c r="L1547" s="36"/>
      <c r="M1547" s="27" t="s">
        <v>990</v>
      </c>
      <c r="N1547" s="30">
        <f t="shared" ref="N1547" si="417">J1548</f>
        <v>56.18</v>
      </c>
      <c r="O1547" s="30">
        <f t="shared" ref="O1547" si="418">K1548</f>
        <v>56.18</v>
      </c>
      <c r="Q1547" s="81" t="s">
        <v>1062</v>
      </c>
      <c r="R1547" s="81">
        <v>45987</v>
      </c>
    </row>
    <row r="1548" spans="2:18" x14ac:dyDescent="0.25">
      <c r="B1548" s="98"/>
      <c r="C1548" s="112"/>
      <c r="D1548" s="119"/>
      <c r="E1548" s="27" t="s">
        <v>993</v>
      </c>
      <c r="F1548" s="29">
        <v>56.18</v>
      </c>
      <c r="G1548" s="29">
        <v>0</v>
      </c>
      <c r="H1548" s="29">
        <v>0</v>
      </c>
      <c r="I1548" s="14"/>
      <c r="J1548" s="28">
        <f>IF(E1548=$J$7," ",F1548)</f>
        <v>56.18</v>
      </c>
      <c r="K1548" s="30">
        <v>56.18</v>
      </c>
      <c r="L1548" s="36"/>
      <c r="M1548" s="27" t="s">
        <v>991</v>
      </c>
      <c r="N1548" s="30">
        <v>61.89</v>
      </c>
      <c r="O1548" s="30">
        <f>N1548</f>
        <v>61.89</v>
      </c>
      <c r="Q1548" s="82"/>
      <c r="R1548" s="82"/>
    </row>
    <row r="1549" spans="2:18" x14ac:dyDescent="0.25">
      <c r="B1549" s="99">
        <v>166</v>
      </c>
      <c r="C1549" s="113" t="s">
        <v>375</v>
      </c>
      <c r="D1549" s="24"/>
      <c r="E1549" s="34" t="s">
        <v>432</v>
      </c>
      <c r="F1549" s="25">
        <v>81.817978791988082</v>
      </c>
      <c r="G1549" s="25">
        <v>76.552698712887647</v>
      </c>
      <c r="H1549" s="25">
        <v>78.591458794247814</v>
      </c>
      <c r="I1549" s="14"/>
      <c r="J1549" s="28" t="str">
        <f>IF(E1549=$J$7," ",F1549)</f>
        <v xml:space="preserve"> </v>
      </c>
      <c r="K1549" s="30" t="s">
        <v>844</v>
      </c>
      <c r="L1549" s="36"/>
      <c r="M1549" s="34" t="s">
        <v>844</v>
      </c>
      <c r="N1549" s="30"/>
      <c r="O1549" s="30"/>
      <c r="Q1549" s="15"/>
      <c r="R1549" s="15"/>
    </row>
    <row r="1550" spans="2:18" x14ac:dyDescent="0.25">
      <c r="B1550" s="99"/>
      <c r="C1550" s="113"/>
      <c r="D1550" s="24"/>
      <c r="E1550" s="34" t="s">
        <v>992</v>
      </c>
      <c r="F1550" s="25">
        <v>69.529999999999987</v>
      </c>
      <c r="G1550" s="25">
        <v>69.53</v>
      </c>
      <c r="H1550" s="25">
        <v>69.53</v>
      </c>
      <c r="I1550" s="14"/>
      <c r="J1550" s="28"/>
      <c r="K1550" s="30"/>
      <c r="L1550" s="36"/>
      <c r="M1550" s="34" t="s">
        <v>990</v>
      </c>
      <c r="N1550" s="30"/>
      <c r="O1550" s="30"/>
      <c r="Q1550" s="15"/>
      <c r="R1550" s="15"/>
    </row>
    <row r="1551" spans="2:18" x14ac:dyDescent="0.25">
      <c r="B1551" s="99"/>
      <c r="C1551" s="113"/>
      <c r="D1551" s="24"/>
      <c r="E1551" s="34" t="s">
        <v>993</v>
      </c>
      <c r="F1551" s="25">
        <v>91.92305420515315</v>
      </c>
      <c r="G1551" s="25">
        <v>83.134995553658456</v>
      </c>
      <c r="H1551" s="25">
        <v>86.761782803050224</v>
      </c>
      <c r="I1551" s="14"/>
      <c r="J1551" s="28"/>
      <c r="K1551" s="30"/>
      <c r="L1551" s="36"/>
      <c r="M1551" s="34" t="s">
        <v>991</v>
      </c>
      <c r="N1551" s="30"/>
      <c r="O1551" s="30"/>
      <c r="Q1551" s="15"/>
      <c r="R1551" s="15"/>
    </row>
    <row r="1552" spans="2:18" x14ac:dyDescent="0.25">
      <c r="B1552" s="97" t="s">
        <v>785</v>
      </c>
      <c r="C1552" s="112" t="s">
        <v>376</v>
      </c>
      <c r="D1552" s="119" t="s">
        <v>435</v>
      </c>
      <c r="E1552" s="39" t="s">
        <v>432</v>
      </c>
      <c r="F1552" s="25">
        <v>74.504999999999995</v>
      </c>
      <c r="G1552" s="25">
        <v>74.50500000000001</v>
      </c>
      <c r="H1552" s="25">
        <v>74.504999999999995</v>
      </c>
      <c r="I1552" s="14"/>
      <c r="J1552" s="28" t="str">
        <f t="shared" ref="J1552:J1563" si="419">IF(E1552=$J$7," ",F1552)</f>
        <v xml:space="preserve"> </v>
      </c>
      <c r="K1552" s="30" t="s">
        <v>844</v>
      </c>
      <c r="L1552" s="36"/>
      <c r="M1552" s="27" t="s">
        <v>844</v>
      </c>
      <c r="N1552" s="30"/>
      <c r="O1552" s="30"/>
      <c r="Q1552" s="15"/>
      <c r="R1552" s="15"/>
    </row>
    <row r="1553" spans="2:18" x14ac:dyDescent="0.25">
      <c r="B1553" s="98"/>
      <c r="C1553" s="112"/>
      <c r="D1553" s="119"/>
      <c r="E1553" s="27" t="s">
        <v>992</v>
      </c>
      <c r="F1553" s="29">
        <v>69.53</v>
      </c>
      <c r="G1553" s="29">
        <v>69.53</v>
      </c>
      <c r="H1553" s="29">
        <v>69.53</v>
      </c>
      <c r="I1553" s="14"/>
      <c r="J1553" s="28">
        <f t="shared" si="419"/>
        <v>69.53</v>
      </c>
      <c r="K1553" s="30">
        <v>69.53</v>
      </c>
      <c r="L1553" s="36"/>
      <c r="M1553" s="27" t="s">
        <v>990</v>
      </c>
      <c r="N1553" s="30">
        <f t="shared" ref="N1553" si="420">J1554</f>
        <v>79.48</v>
      </c>
      <c r="O1553" s="30">
        <v>83.45</v>
      </c>
      <c r="Q1553" s="81" t="s">
        <v>1205</v>
      </c>
      <c r="R1553" s="81">
        <v>46010</v>
      </c>
    </row>
    <row r="1554" spans="2:18" x14ac:dyDescent="0.25">
      <c r="B1554" s="98"/>
      <c r="C1554" s="112"/>
      <c r="D1554" s="119"/>
      <c r="E1554" s="27" t="s">
        <v>993</v>
      </c>
      <c r="F1554" s="29">
        <v>79.48</v>
      </c>
      <c r="G1554" s="29">
        <v>79.48</v>
      </c>
      <c r="H1554" s="29">
        <v>79.48</v>
      </c>
      <c r="I1554" s="14"/>
      <c r="J1554" s="28">
        <f t="shared" si="419"/>
        <v>79.48</v>
      </c>
      <c r="K1554" s="30">
        <v>79.48</v>
      </c>
      <c r="L1554" s="36"/>
      <c r="M1554" s="27" t="s">
        <v>991</v>
      </c>
      <c r="N1554" s="30">
        <v>90.66</v>
      </c>
      <c r="O1554" s="30">
        <v>95.19</v>
      </c>
      <c r="Q1554" s="82"/>
      <c r="R1554" s="82"/>
    </row>
    <row r="1555" spans="2:18" hidden="1" x14ac:dyDescent="0.25">
      <c r="B1555" s="97" t="s">
        <v>786</v>
      </c>
      <c r="C1555" s="112" t="s">
        <v>377</v>
      </c>
      <c r="D1555" s="119" t="s">
        <v>435</v>
      </c>
      <c r="E1555" s="39" t="s">
        <v>432</v>
      </c>
      <c r="F1555" s="25">
        <v>74.50500000000001</v>
      </c>
      <c r="G1555" s="25">
        <v>74.504999999999995</v>
      </c>
      <c r="H1555" s="25">
        <v>74.504999999999995</v>
      </c>
      <c r="I1555" s="14"/>
      <c r="J1555" s="28" t="str">
        <f t="shared" si="419"/>
        <v xml:space="preserve"> </v>
      </c>
      <c r="K1555" s="30" t="s">
        <v>844</v>
      </c>
      <c r="L1555" s="36"/>
      <c r="M1555" s="27" t="s">
        <v>844</v>
      </c>
      <c r="N1555" s="30"/>
      <c r="O1555" s="30"/>
      <c r="Q1555" s="15"/>
      <c r="R1555" s="15"/>
    </row>
    <row r="1556" spans="2:18" hidden="1" x14ac:dyDescent="0.25">
      <c r="B1556" s="98"/>
      <c r="C1556" s="112"/>
      <c r="D1556" s="119"/>
      <c r="E1556" s="27" t="s">
        <v>992</v>
      </c>
      <c r="F1556" s="29">
        <v>69.53</v>
      </c>
      <c r="G1556" s="29">
        <v>69.53</v>
      </c>
      <c r="H1556" s="29">
        <v>69.53</v>
      </c>
      <c r="I1556" s="14"/>
      <c r="J1556" s="28">
        <f t="shared" si="419"/>
        <v>69.53</v>
      </c>
      <c r="K1556" s="30">
        <v>69.53</v>
      </c>
      <c r="L1556" s="36"/>
      <c r="M1556" s="27" t="s">
        <v>990</v>
      </c>
      <c r="N1556" s="30" t="s">
        <v>997</v>
      </c>
      <c r="O1556" s="30" t="s">
        <v>997</v>
      </c>
      <c r="Q1556" s="15"/>
      <c r="R1556" s="15"/>
    </row>
    <row r="1557" spans="2:18" hidden="1" x14ac:dyDescent="0.25">
      <c r="B1557" s="98"/>
      <c r="C1557" s="112"/>
      <c r="D1557" s="119"/>
      <c r="E1557" s="27" t="s">
        <v>993</v>
      </c>
      <c r="F1557" s="29">
        <v>79.48</v>
      </c>
      <c r="G1557" s="29">
        <v>79.47999999999999</v>
      </c>
      <c r="H1557" s="29">
        <v>79.48</v>
      </c>
      <c r="I1557" s="14"/>
      <c r="J1557" s="28">
        <f t="shared" si="419"/>
        <v>79.48</v>
      </c>
      <c r="K1557" s="30">
        <v>79.48</v>
      </c>
      <c r="L1557" s="36"/>
      <c r="M1557" s="27" t="s">
        <v>991</v>
      </c>
      <c r="N1557" s="30" t="s">
        <v>997</v>
      </c>
      <c r="O1557" s="30" t="s">
        <v>997</v>
      </c>
      <c r="Q1557" s="15"/>
      <c r="R1557" s="15"/>
    </row>
    <row r="1558" spans="2:18" x14ac:dyDescent="0.25">
      <c r="B1558" s="97" t="s">
        <v>787</v>
      </c>
      <c r="C1558" s="112" t="s">
        <v>378</v>
      </c>
      <c r="D1558" s="119" t="s">
        <v>435</v>
      </c>
      <c r="E1558" s="39" t="s">
        <v>432</v>
      </c>
      <c r="F1558" s="25">
        <v>134.51</v>
      </c>
      <c r="G1558" s="25">
        <v>134.51</v>
      </c>
      <c r="H1558" s="25">
        <v>134.51</v>
      </c>
      <c r="I1558" s="14"/>
      <c r="J1558" s="28" t="str">
        <f t="shared" si="419"/>
        <v xml:space="preserve"> </v>
      </c>
      <c r="K1558" s="30" t="s">
        <v>844</v>
      </c>
      <c r="L1558" s="36"/>
      <c r="M1558" s="27" t="s">
        <v>844</v>
      </c>
      <c r="N1558" s="30"/>
      <c r="O1558" s="30"/>
      <c r="Q1558" s="15"/>
      <c r="R1558" s="15"/>
    </row>
    <row r="1559" spans="2:18" x14ac:dyDescent="0.25">
      <c r="B1559" s="98"/>
      <c r="C1559" s="112"/>
      <c r="D1559" s="119"/>
      <c r="E1559" s="27" t="s">
        <v>992</v>
      </c>
      <c r="F1559" s="29">
        <v>0</v>
      </c>
      <c r="G1559" s="29">
        <v>0</v>
      </c>
      <c r="H1559" s="29">
        <v>0</v>
      </c>
      <c r="I1559" s="14"/>
      <c r="J1559" s="28">
        <v>47.93</v>
      </c>
      <c r="K1559" s="30">
        <v>47.93</v>
      </c>
      <c r="L1559" s="36"/>
      <c r="M1559" s="27" t="s">
        <v>990</v>
      </c>
      <c r="N1559" s="30">
        <v>119.07</v>
      </c>
      <c r="O1559" s="30">
        <v>125.02</v>
      </c>
      <c r="Q1559" s="81" t="s">
        <v>1206</v>
      </c>
      <c r="R1559" s="81">
        <v>46010</v>
      </c>
    </row>
    <row r="1560" spans="2:18" x14ac:dyDescent="0.25">
      <c r="B1560" s="98"/>
      <c r="C1560" s="112"/>
      <c r="D1560" s="119"/>
      <c r="E1560" s="27" t="s">
        <v>993</v>
      </c>
      <c r="F1560" s="29">
        <v>134.51</v>
      </c>
      <c r="G1560" s="29">
        <v>134.51</v>
      </c>
      <c r="H1560" s="29">
        <v>134.51</v>
      </c>
      <c r="I1560" s="14"/>
      <c r="J1560" s="28">
        <f t="shared" si="419"/>
        <v>134.51</v>
      </c>
      <c r="K1560" s="30">
        <v>134.51</v>
      </c>
      <c r="L1560" s="36"/>
      <c r="M1560" s="27" t="s">
        <v>991</v>
      </c>
      <c r="N1560" s="30">
        <v>119.07</v>
      </c>
      <c r="O1560" s="30">
        <v>125.02</v>
      </c>
      <c r="Q1560" s="82"/>
      <c r="R1560" s="82"/>
    </row>
    <row r="1561" spans="2:18" x14ac:dyDescent="0.25">
      <c r="B1561" s="97" t="s">
        <v>788</v>
      </c>
      <c r="C1561" s="112" t="s">
        <v>379</v>
      </c>
      <c r="D1561" s="119" t="s">
        <v>435</v>
      </c>
      <c r="E1561" s="39" t="s">
        <v>432</v>
      </c>
      <c r="F1561" s="25">
        <v>157.44999999999999</v>
      </c>
      <c r="G1561" s="25">
        <v>157.44999999999999</v>
      </c>
      <c r="H1561" s="25">
        <v>157.44999999999999</v>
      </c>
      <c r="I1561" s="14"/>
      <c r="J1561" s="28" t="str">
        <f t="shared" si="419"/>
        <v xml:space="preserve"> </v>
      </c>
      <c r="K1561" s="30" t="s">
        <v>844</v>
      </c>
      <c r="L1561" s="36"/>
      <c r="M1561" s="27" t="s">
        <v>844</v>
      </c>
      <c r="N1561" s="30"/>
      <c r="O1561" s="30"/>
      <c r="Q1561" s="15"/>
      <c r="R1561" s="15"/>
    </row>
    <row r="1562" spans="2:18" x14ac:dyDescent="0.25">
      <c r="B1562" s="98"/>
      <c r="C1562" s="112"/>
      <c r="D1562" s="119"/>
      <c r="E1562" s="27" t="s">
        <v>992</v>
      </c>
      <c r="F1562" s="29">
        <v>0</v>
      </c>
      <c r="G1562" s="29">
        <v>0</v>
      </c>
      <c r="H1562" s="29">
        <v>0</v>
      </c>
      <c r="I1562" s="14"/>
      <c r="J1562" s="28">
        <v>64.67</v>
      </c>
      <c r="K1562" s="30">
        <v>64.67</v>
      </c>
      <c r="L1562" s="36"/>
      <c r="M1562" s="27" t="s">
        <v>990</v>
      </c>
      <c r="N1562" s="30">
        <v>147.33000000000001</v>
      </c>
      <c r="O1562" s="30">
        <v>154.69999999999999</v>
      </c>
      <c r="Q1562" s="81" t="s">
        <v>1207</v>
      </c>
      <c r="R1562" s="81">
        <v>46010</v>
      </c>
    </row>
    <row r="1563" spans="2:18" x14ac:dyDescent="0.25">
      <c r="B1563" s="98"/>
      <c r="C1563" s="112"/>
      <c r="D1563" s="119"/>
      <c r="E1563" s="27" t="s">
        <v>993</v>
      </c>
      <c r="F1563" s="29">
        <v>157.44999999999999</v>
      </c>
      <c r="G1563" s="29">
        <v>157.44999999999999</v>
      </c>
      <c r="H1563" s="29">
        <v>157.44999999999999</v>
      </c>
      <c r="I1563" s="14"/>
      <c r="J1563" s="28">
        <f t="shared" si="419"/>
        <v>157.44999999999999</v>
      </c>
      <c r="K1563" s="30">
        <v>157.44999999999999</v>
      </c>
      <c r="L1563" s="36"/>
      <c r="M1563" s="27" t="s">
        <v>991</v>
      </c>
      <c r="N1563" s="30">
        <v>147.33000000000001</v>
      </c>
      <c r="O1563" s="30">
        <v>154.69999999999999</v>
      </c>
      <c r="Q1563" s="82"/>
      <c r="R1563" s="82"/>
    </row>
    <row r="1564" spans="2:18" x14ac:dyDescent="0.25">
      <c r="B1564" s="99">
        <v>168</v>
      </c>
      <c r="C1564" s="113" t="s">
        <v>380</v>
      </c>
      <c r="D1564" s="24"/>
      <c r="E1564" s="34" t="s">
        <v>432</v>
      </c>
      <c r="F1564" s="25">
        <v>69.09</v>
      </c>
      <c r="G1564" s="25">
        <v>69.09</v>
      </c>
      <c r="H1564" s="25">
        <v>69.09</v>
      </c>
      <c r="I1564" s="14"/>
      <c r="J1564" s="28" t="str">
        <f t="shared" ref="J1564" si="421">IF(E1564=$J$7," ",F1564)</f>
        <v xml:space="preserve"> </v>
      </c>
      <c r="K1564" s="30" t="s">
        <v>844</v>
      </c>
      <c r="L1564" s="36"/>
      <c r="M1564" s="34" t="s">
        <v>844</v>
      </c>
      <c r="N1564" s="30"/>
      <c r="O1564" s="30"/>
      <c r="Q1564" s="15"/>
      <c r="R1564" s="15"/>
    </row>
    <row r="1565" spans="2:18" x14ac:dyDescent="0.25">
      <c r="B1565" s="99"/>
      <c r="C1565" s="113"/>
      <c r="D1565" s="24"/>
      <c r="E1565" s="34" t="s">
        <v>992</v>
      </c>
      <c r="F1565" s="25">
        <v>69.09</v>
      </c>
      <c r="G1565" s="25">
        <v>69.09</v>
      </c>
      <c r="H1565" s="25">
        <v>69.09</v>
      </c>
      <c r="I1565" s="14"/>
      <c r="J1565" s="28"/>
      <c r="K1565" s="30"/>
      <c r="L1565" s="36"/>
      <c r="M1565" s="34" t="s">
        <v>990</v>
      </c>
      <c r="N1565" s="30"/>
      <c r="O1565" s="30"/>
      <c r="Q1565" s="15"/>
      <c r="R1565" s="15"/>
    </row>
    <row r="1566" spans="2:18" x14ac:dyDescent="0.25">
      <c r="B1566" s="99"/>
      <c r="C1566" s="113"/>
      <c r="D1566" s="24"/>
      <c r="E1566" s="34" t="s">
        <v>993</v>
      </c>
      <c r="F1566" s="25">
        <v>69.09</v>
      </c>
      <c r="G1566" s="25">
        <v>69.09</v>
      </c>
      <c r="H1566" s="25">
        <v>69.09</v>
      </c>
      <c r="I1566" s="14"/>
      <c r="J1566" s="28"/>
      <c r="K1566" s="30"/>
      <c r="L1566" s="36"/>
      <c r="M1566" s="34" t="s">
        <v>991</v>
      </c>
      <c r="N1566" s="30"/>
      <c r="O1566" s="30"/>
      <c r="Q1566" s="15"/>
      <c r="R1566" s="15"/>
    </row>
    <row r="1567" spans="2:18" x14ac:dyDescent="0.25">
      <c r="B1567" s="97" t="s">
        <v>789</v>
      </c>
      <c r="C1567" s="112" t="s">
        <v>381</v>
      </c>
      <c r="D1567" s="119" t="s">
        <v>435</v>
      </c>
      <c r="E1567" s="39" t="s">
        <v>432</v>
      </c>
      <c r="F1567" s="25">
        <v>69.09</v>
      </c>
      <c r="G1567" s="25">
        <v>69.09</v>
      </c>
      <c r="H1567" s="25">
        <v>69.09</v>
      </c>
      <c r="I1567" s="14"/>
      <c r="J1567" s="28" t="str">
        <f>IF(E1567=$J$7," ",F1567)</f>
        <v xml:space="preserve"> </v>
      </c>
      <c r="K1567" s="30" t="s">
        <v>844</v>
      </c>
      <c r="L1567" s="36"/>
      <c r="M1567" s="27" t="s">
        <v>844</v>
      </c>
      <c r="N1567" s="30"/>
      <c r="O1567" s="30"/>
      <c r="Q1567" s="15"/>
      <c r="R1567" s="15"/>
    </row>
    <row r="1568" spans="2:18" x14ac:dyDescent="0.25">
      <c r="B1568" s="98"/>
      <c r="C1568" s="112"/>
      <c r="D1568" s="119"/>
      <c r="E1568" s="27" t="s">
        <v>992</v>
      </c>
      <c r="F1568" s="29">
        <v>69.09</v>
      </c>
      <c r="G1568" s="29">
        <v>69.09</v>
      </c>
      <c r="H1568" s="29">
        <v>69.09</v>
      </c>
      <c r="I1568" s="14"/>
      <c r="J1568" s="28">
        <f>IF(E1568=$J$7," ",F1568)</f>
        <v>69.09</v>
      </c>
      <c r="K1568" s="30">
        <v>69.09</v>
      </c>
      <c r="L1568" s="36"/>
      <c r="M1568" s="27" t="s">
        <v>990</v>
      </c>
      <c r="N1568" s="30">
        <v>62.37</v>
      </c>
      <c r="O1568" s="30">
        <f>N1568</f>
        <v>62.37</v>
      </c>
      <c r="Q1568" s="81" t="s">
        <v>1063</v>
      </c>
      <c r="R1568" s="81">
        <v>45994</v>
      </c>
    </row>
    <row r="1569" spans="2:18" x14ac:dyDescent="0.25">
      <c r="B1569" s="98"/>
      <c r="C1569" s="112"/>
      <c r="D1569" s="119"/>
      <c r="E1569" s="27" t="s">
        <v>993</v>
      </c>
      <c r="F1569" s="29">
        <v>69.09</v>
      </c>
      <c r="G1569" s="29">
        <v>69.09</v>
      </c>
      <c r="H1569" s="29">
        <v>69.09</v>
      </c>
      <c r="I1569" s="14"/>
      <c r="J1569" s="28">
        <f>IF(E1569=$J$7," ",F1569)</f>
        <v>69.09</v>
      </c>
      <c r="K1569" s="30">
        <v>69.09</v>
      </c>
      <c r="L1569" s="36"/>
      <c r="M1569" s="27" t="s">
        <v>991</v>
      </c>
      <c r="N1569" s="30">
        <f>N1568</f>
        <v>62.37</v>
      </c>
      <c r="O1569" s="30">
        <f>N1569</f>
        <v>62.37</v>
      </c>
      <c r="Q1569" s="82"/>
      <c r="R1569" s="82"/>
    </row>
    <row r="1570" spans="2:18" x14ac:dyDescent="0.25">
      <c r="B1570" s="99">
        <v>169</v>
      </c>
      <c r="C1570" s="113" t="s">
        <v>382</v>
      </c>
      <c r="D1570" s="24"/>
      <c r="E1570" s="34" t="s">
        <v>432</v>
      </c>
      <c r="F1570" s="25">
        <v>58.790000000000006</v>
      </c>
      <c r="G1570" s="25">
        <v>58.79</v>
      </c>
      <c r="H1570" s="25">
        <v>58.790000000000006</v>
      </c>
      <c r="I1570" s="14"/>
      <c r="J1570" s="28" t="str">
        <f>IF(E1570=$J$7," ",F1570)</f>
        <v xml:space="preserve"> </v>
      </c>
      <c r="K1570" s="30" t="s">
        <v>844</v>
      </c>
      <c r="L1570" s="36"/>
      <c r="M1570" s="34" t="s">
        <v>844</v>
      </c>
      <c r="N1570" s="30"/>
      <c r="O1570" s="30"/>
      <c r="Q1570" s="15"/>
      <c r="R1570" s="15"/>
    </row>
    <row r="1571" spans="2:18" x14ac:dyDescent="0.25">
      <c r="B1571" s="99"/>
      <c r="C1571" s="113"/>
      <c r="D1571" s="24"/>
      <c r="E1571" s="34" t="s">
        <v>992</v>
      </c>
      <c r="F1571" s="25">
        <v>58.790000000000006</v>
      </c>
      <c r="G1571" s="25">
        <v>58.79</v>
      </c>
      <c r="H1571" s="25">
        <v>58.790000000000006</v>
      </c>
      <c r="I1571" s="14"/>
      <c r="J1571" s="28"/>
      <c r="K1571" s="30"/>
      <c r="L1571" s="36"/>
      <c r="M1571" s="34" t="s">
        <v>990</v>
      </c>
      <c r="N1571" s="30"/>
      <c r="O1571" s="30"/>
      <c r="Q1571" s="15"/>
      <c r="R1571" s="15"/>
    </row>
    <row r="1572" spans="2:18" x14ac:dyDescent="0.25">
      <c r="B1572" s="99"/>
      <c r="C1572" s="113"/>
      <c r="D1572" s="24"/>
      <c r="E1572" s="34" t="s">
        <v>993</v>
      </c>
      <c r="F1572" s="25">
        <v>58.790000000000006</v>
      </c>
      <c r="G1572" s="25">
        <v>58.79</v>
      </c>
      <c r="H1572" s="25">
        <v>58.790000000000006</v>
      </c>
      <c r="I1572" s="14"/>
      <c r="J1572" s="28"/>
      <c r="K1572" s="30"/>
      <c r="L1572" s="36"/>
      <c r="M1572" s="34" t="s">
        <v>991</v>
      </c>
      <c r="N1572" s="30"/>
      <c r="O1572" s="30"/>
      <c r="Q1572" s="15"/>
      <c r="R1572" s="15"/>
    </row>
    <row r="1573" spans="2:18" x14ac:dyDescent="0.25">
      <c r="B1573" s="97" t="s">
        <v>790</v>
      </c>
      <c r="C1573" s="112" t="s">
        <v>376</v>
      </c>
      <c r="D1573" s="119" t="s">
        <v>435</v>
      </c>
      <c r="E1573" s="39" t="s">
        <v>432</v>
      </c>
      <c r="F1573" s="25">
        <v>58.790000000000006</v>
      </c>
      <c r="G1573" s="25">
        <v>58.79</v>
      </c>
      <c r="H1573" s="25">
        <v>58.790000000000006</v>
      </c>
      <c r="I1573" s="14"/>
      <c r="J1573" s="28" t="str">
        <f>IF(E1573=$J$7," ",F1573)</f>
        <v xml:space="preserve"> </v>
      </c>
      <c r="K1573" s="30" t="s">
        <v>844</v>
      </c>
      <c r="L1573" s="36"/>
      <c r="M1573" s="27" t="s">
        <v>844</v>
      </c>
      <c r="N1573" s="30"/>
      <c r="O1573" s="30"/>
      <c r="Q1573" s="15"/>
      <c r="R1573" s="15"/>
    </row>
    <row r="1574" spans="2:18" x14ac:dyDescent="0.25">
      <c r="B1574" s="98"/>
      <c r="C1574" s="112"/>
      <c r="D1574" s="119"/>
      <c r="E1574" s="27" t="s">
        <v>992</v>
      </c>
      <c r="F1574" s="29">
        <v>58.79</v>
      </c>
      <c r="G1574" s="29">
        <v>58.79</v>
      </c>
      <c r="H1574" s="29">
        <v>58.79</v>
      </c>
      <c r="I1574" s="14"/>
      <c r="J1574" s="28">
        <f>IF(E1574=$J$7," ",F1574)</f>
        <v>58.79</v>
      </c>
      <c r="K1574" s="30">
        <v>58.79</v>
      </c>
      <c r="L1574" s="36"/>
      <c r="M1574" s="27" t="s">
        <v>990</v>
      </c>
      <c r="N1574" s="30">
        <f t="shared" ref="N1574" si="422">J1575</f>
        <v>58.79</v>
      </c>
      <c r="O1574" s="30">
        <v>61.73</v>
      </c>
      <c r="Q1574" s="81" t="s">
        <v>1066</v>
      </c>
      <c r="R1574" s="81">
        <v>45987</v>
      </c>
    </row>
    <row r="1575" spans="2:18" x14ac:dyDescent="0.25">
      <c r="B1575" s="98"/>
      <c r="C1575" s="112"/>
      <c r="D1575" s="119"/>
      <c r="E1575" s="27" t="s">
        <v>993</v>
      </c>
      <c r="F1575" s="29">
        <v>58.79</v>
      </c>
      <c r="G1575" s="29">
        <v>58.79</v>
      </c>
      <c r="H1575" s="29">
        <v>58.79</v>
      </c>
      <c r="I1575" s="14"/>
      <c r="J1575" s="28">
        <f>IF(E1575=$J$7," ",F1575)</f>
        <v>58.79</v>
      </c>
      <c r="K1575" s="30">
        <v>58.79</v>
      </c>
      <c r="L1575" s="36"/>
      <c r="M1575" s="27" t="s">
        <v>991</v>
      </c>
      <c r="N1575" s="30">
        <v>65.11</v>
      </c>
      <c r="O1575" s="30">
        <v>68.37</v>
      </c>
      <c r="Q1575" s="82"/>
      <c r="R1575" s="82"/>
    </row>
    <row r="1576" spans="2:18" x14ac:dyDescent="0.25">
      <c r="B1576" s="99">
        <v>170</v>
      </c>
      <c r="C1576" s="113" t="s">
        <v>383</v>
      </c>
      <c r="D1576" s="24"/>
      <c r="E1576" s="34" t="s">
        <v>432</v>
      </c>
      <c r="F1576" s="25">
        <v>15.29</v>
      </c>
      <c r="G1576" s="25">
        <v>15.29</v>
      </c>
      <c r="H1576" s="25">
        <v>15.29</v>
      </c>
      <c r="I1576" s="14"/>
      <c r="J1576" s="28" t="str">
        <f>IF(E1576=$J$7," ",F1576)</f>
        <v xml:space="preserve"> </v>
      </c>
      <c r="K1576" s="30" t="s">
        <v>844</v>
      </c>
      <c r="L1576" s="36"/>
      <c r="M1576" s="34" t="s">
        <v>844</v>
      </c>
      <c r="N1576" s="30"/>
      <c r="O1576" s="30"/>
      <c r="Q1576" s="15"/>
      <c r="R1576" s="15"/>
    </row>
    <row r="1577" spans="2:18" x14ac:dyDescent="0.25">
      <c r="B1577" s="99"/>
      <c r="C1577" s="113"/>
      <c r="D1577" s="24"/>
      <c r="E1577" s="34" t="s">
        <v>992</v>
      </c>
      <c r="F1577" s="25">
        <v>15.29</v>
      </c>
      <c r="G1577" s="25">
        <v>15.29</v>
      </c>
      <c r="H1577" s="25">
        <v>15.29</v>
      </c>
      <c r="I1577" s="14"/>
      <c r="J1577" s="28"/>
      <c r="K1577" s="30"/>
      <c r="L1577" s="36"/>
      <c r="M1577" s="34" t="s">
        <v>990</v>
      </c>
      <c r="N1577" s="30"/>
      <c r="O1577" s="30"/>
      <c r="Q1577" s="15"/>
      <c r="R1577" s="15"/>
    </row>
    <row r="1578" spans="2:18" x14ac:dyDescent="0.25">
      <c r="B1578" s="99"/>
      <c r="C1578" s="113"/>
      <c r="D1578" s="24"/>
      <c r="E1578" s="34" t="s">
        <v>993</v>
      </c>
      <c r="F1578" s="25">
        <v>15.29</v>
      </c>
      <c r="G1578" s="25">
        <v>15.29</v>
      </c>
      <c r="H1578" s="25">
        <v>15.29</v>
      </c>
      <c r="I1578" s="14"/>
      <c r="J1578" s="28"/>
      <c r="K1578" s="30"/>
      <c r="L1578" s="36"/>
      <c r="M1578" s="34" t="s">
        <v>991</v>
      </c>
      <c r="N1578" s="30"/>
      <c r="O1578" s="30"/>
      <c r="Q1578" s="15"/>
      <c r="R1578" s="15"/>
    </row>
    <row r="1579" spans="2:18" x14ac:dyDescent="0.25">
      <c r="B1579" s="97" t="s">
        <v>791</v>
      </c>
      <c r="C1579" s="112" t="s">
        <v>372</v>
      </c>
      <c r="D1579" s="119" t="s">
        <v>435</v>
      </c>
      <c r="E1579" s="39" t="s">
        <v>432</v>
      </c>
      <c r="F1579" s="25">
        <v>15.29</v>
      </c>
      <c r="G1579" s="25">
        <v>15.29</v>
      </c>
      <c r="H1579" s="25">
        <v>15.29</v>
      </c>
      <c r="I1579" s="14"/>
      <c r="J1579" s="28" t="str">
        <f>IF(E1579=$J$7," ",F1579)</f>
        <v xml:space="preserve"> </v>
      </c>
      <c r="K1579" s="30" t="s">
        <v>844</v>
      </c>
      <c r="L1579" s="36"/>
      <c r="M1579" s="27" t="s">
        <v>844</v>
      </c>
      <c r="N1579" s="30"/>
      <c r="O1579" s="30"/>
      <c r="Q1579" s="15"/>
      <c r="R1579" s="15"/>
    </row>
    <row r="1580" spans="2:18" x14ac:dyDescent="0.25">
      <c r="B1580" s="98"/>
      <c r="C1580" s="112"/>
      <c r="D1580" s="119"/>
      <c r="E1580" s="27" t="s">
        <v>992</v>
      </c>
      <c r="F1580" s="29">
        <v>15.29</v>
      </c>
      <c r="G1580" s="29">
        <v>15.29</v>
      </c>
      <c r="H1580" s="29">
        <v>15.29</v>
      </c>
      <c r="I1580" s="14"/>
      <c r="J1580" s="28">
        <f>IF(E1580=$J$7," ",F1580)</f>
        <v>15.29</v>
      </c>
      <c r="K1580" s="30">
        <v>15.29</v>
      </c>
      <c r="L1580" s="36"/>
      <c r="M1580" s="27" t="s">
        <v>990</v>
      </c>
      <c r="N1580" s="30">
        <f t="shared" ref="N1580" si="423">J1581</f>
        <v>15.29</v>
      </c>
      <c r="O1580" s="30">
        <f t="shared" ref="O1580" si="424">K1581</f>
        <v>15.29</v>
      </c>
      <c r="Q1580" s="81" t="s">
        <v>1067</v>
      </c>
      <c r="R1580" s="81">
        <v>45994</v>
      </c>
    </row>
    <row r="1581" spans="2:18" x14ac:dyDescent="0.25">
      <c r="B1581" s="98"/>
      <c r="C1581" s="112"/>
      <c r="D1581" s="119"/>
      <c r="E1581" s="27" t="s">
        <v>993</v>
      </c>
      <c r="F1581" s="29">
        <v>15.29</v>
      </c>
      <c r="G1581" s="29">
        <v>15.29</v>
      </c>
      <c r="H1581" s="29">
        <v>15.29</v>
      </c>
      <c r="I1581" s="14"/>
      <c r="J1581" s="28">
        <f>IF(E1581=$J$7," ",F1581)</f>
        <v>15.29</v>
      </c>
      <c r="K1581" s="30">
        <v>15.29</v>
      </c>
      <c r="L1581" s="36"/>
      <c r="M1581" s="27" t="s">
        <v>991</v>
      </c>
      <c r="N1581" s="30">
        <v>16.71</v>
      </c>
      <c r="O1581" s="30">
        <f>N1581</f>
        <v>16.71</v>
      </c>
      <c r="Q1581" s="82"/>
      <c r="R1581" s="82"/>
    </row>
    <row r="1582" spans="2:18" x14ac:dyDescent="0.25">
      <c r="B1582" s="99">
        <v>171</v>
      </c>
      <c r="C1582" s="113" t="s">
        <v>384</v>
      </c>
      <c r="D1582" s="24"/>
      <c r="E1582" s="34" t="s">
        <v>432</v>
      </c>
      <c r="F1582" s="25">
        <v>80.394999999999996</v>
      </c>
      <c r="G1582" s="25">
        <v>80.394999999999996</v>
      </c>
      <c r="H1582" s="25">
        <v>80.39500000000001</v>
      </c>
      <c r="I1582" s="14"/>
      <c r="J1582" s="28" t="str">
        <f>IF(E1582=$J$7," ",F1582)</f>
        <v xml:space="preserve"> </v>
      </c>
      <c r="K1582" s="30" t="s">
        <v>844</v>
      </c>
      <c r="L1582" s="36"/>
      <c r="M1582" s="34" t="s">
        <v>844</v>
      </c>
      <c r="N1582" s="30"/>
      <c r="O1582" s="30"/>
      <c r="Q1582" s="15"/>
      <c r="R1582" s="15"/>
    </row>
    <row r="1583" spans="2:18" x14ac:dyDescent="0.25">
      <c r="B1583" s="99"/>
      <c r="C1583" s="113"/>
      <c r="D1583" s="24"/>
      <c r="E1583" s="34" t="s">
        <v>992</v>
      </c>
      <c r="F1583" s="25">
        <v>74.22</v>
      </c>
      <c r="G1583" s="25">
        <v>74.22</v>
      </c>
      <c r="H1583" s="25">
        <v>74.22</v>
      </c>
      <c r="I1583" s="14"/>
      <c r="J1583" s="28"/>
      <c r="K1583" s="30"/>
      <c r="L1583" s="36"/>
      <c r="M1583" s="34" t="s">
        <v>990</v>
      </c>
      <c r="N1583" s="30"/>
      <c r="O1583" s="30"/>
      <c r="Q1583" s="15"/>
      <c r="R1583" s="15"/>
    </row>
    <row r="1584" spans="2:18" x14ac:dyDescent="0.25">
      <c r="B1584" s="99"/>
      <c r="C1584" s="113"/>
      <c r="D1584" s="24"/>
      <c r="E1584" s="34" t="s">
        <v>993</v>
      </c>
      <c r="F1584" s="25">
        <v>86.57</v>
      </c>
      <c r="G1584" s="25">
        <v>86.57</v>
      </c>
      <c r="H1584" s="25">
        <v>86.570000000000007</v>
      </c>
      <c r="I1584" s="14"/>
      <c r="J1584" s="28"/>
      <c r="K1584" s="30"/>
      <c r="L1584" s="36"/>
      <c r="M1584" s="34" t="s">
        <v>991</v>
      </c>
      <c r="N1584" s="30"/>
      <c r="O1584" s="30"/>
      <c r="Q1584" s="15"/>
      <c r="R1584" s="15"/>
    </row>
    <row r="1585" spans="2:18" x14ac:dyDescent="0.25">
      <c r="B1585" s="97" t="s">
        <v>792</v>
      </c>
      <c r="C1585" s="112" t="s">
        <v>385</v>
      </c>
      <c r="D1585" s="119" t="s">
        <v>435</v>
      </c>
      <c r="E1585" s="39" t="s">
        <v>432</v>
      </c>
      <c r="F1585" s="25">
        <v>80.394999999999996</v>
      </c>
      <c r="G1585" s="25">
        <v>80.394999999999996</v>
      </c>
      <c r="H1585" s="25">
        <v>80.39500000000001</v>
      </c>
      <c r="I1585" s="14"/>
      <c r="J1585" s="28" t="str">
        <f>IF(E1585=$J$7," ",F1585)</f>
        <v xml:space="preserve"> </v>
      </c>
      <c r="K1585" s="30" t="s">
        <v>844</v>
      </c>
      <c r="L1585" s="36"/>
      <c r="M1585" s="27" t="s">
        <v>844</v>
      </c>
      <c r="N1585" s="30"/>
      <c r="O1585" s="30"/>
      <c r="Q1585" s="15"/>
      <c r="R1585" s="15"/>
    </row>
    <row r="1586" spans="2:18" x14ac:dyDescent="0.25">
      <c r="B1586" s="98"/>
      <c r="C1586" s="112"/>
      <c r="D1586" s="119"/>
      <c r="E1586" s="27" t="s">
        <v>992</v>
      </c>
      <c r="F1586" s="29">
        <v>74.22</v>
      </c>
      <c r="G1586" s="29">
        <v>74.22</v>
      </c>
      <c r="H1586" s="29">
        <v>74.22</v>
      </c>
      <c r="I1586" s="14"/>
      <c r="J1586" s="28">
        <f>IF(E1586=$J$7," ",F1586)</f>
        <v>74.22</v>
      </c>
      <c r="K1586" s="30">
        <v>74.22</v>
      </c>
      <c r="L1586" s="36"/>
      <c r="M1586" s="27" t="s">
        <v>990</v>
      </c>
      <c r="N1586" s="30">
        <f t="shared" ref="N1586" si="425">J1587</f>
        <v>86.57</v>
      </c>
      <c r="O1586" s="30">
        <f t="shared" ref="O1586" si="426">K1587</f>
        <v>86.57</v>
      </c>
      <c r="Q1586" s="81" t="s">
        <v>1068</v>
      </c>
      <c r="R1586" s="81">
        <v>45987</v>
      </c>
    </row>
    <row r="1587" spans="2:18" x14ac:dyDescent="0.25">
      <c r="B1587" s="98"/>
      <c r="C1587" s="112"/>
      <c r="D1587" s="119"/>
      <c r="E1587" s="27" t="s">
        <v>993</v>
      </c>
      <c r="F1587" s="29">
        <v>86.57</v>
      </c>
      <c r="G1587" s="29">
        <v>86.57</v>
      </c>
      <c r="H1587" s="29">
        <v>86.57</v>
      </c>
      <c r="I1587" s="14"/>
      <c r="J1587" s="28">
        <f>IF(E1587=$J$7," ",F1587)</f>
        <v>86.57</v>
      </c>
      <c r="K1587" s="30">
        <v>86.57</v>
      </c>
      <c r="L1587" s="36"/>
      <c r="M1587" s="27" t="s">
        <v>991</v>
      </c>
      <c r="N1587" s="30">
        <v>93.76</v>
      </c>
      <c r="O1587" s="30">
        <f>N1587</f>
        <v>93.76</v>
      </c>
      <c r="Q1587" s="82"/>
      <c r="R1587" s="82"/>
    </row>
    <row r="1588" spans="2:18" x14ac:dyDescent="0.25">
      <c r="B1588" s="99">
        <v>172</v>
      </c>
      <c r="C1588" s="113" t="s">
        <v>386</v>
      </c>
      <c r="D1588" s="24"/>
      <c r="E1588" s="34" t="s">
        <v>432</v>
      </c>
      <c r="F1588" s="25">
        <v>35.155000000000001</v>
      </c>
      <c r="G1588" s="25">
        <v>35.155000000000001</v>
      </c>
      <c r="H1588" s="25">
        <v>35.155047384096996</v>
      </c>
      <c r="I1588" s="14"/>
      <c r="J1588" s="28" t="str">
        <f>IF(E1588=$J$7," ",F1588)</f>
        <v xml:space="preserve"> </v>
      </c>
      <c r="K1588" s="30" t="s">
        <v>844</v>
      </c>
      <c r="L1588" s="36"/>
      <c r="M1588" s="34" t="s">
        <v>844</v>
      </c>
      <c r="N1588" s="30"/>
      <c r="O1588" s="30"/>
      <c r="Q1588" s="15"/>
      <c r="R1588" s="15"/>
    </row>
    <row r="1589" spans="2:18" x14ac:dyDescent="0.25">
      <c r="B1589" s="99"/>
      <c r="C1589" s="113"/>
      <c r="D1589" s="24"/>
      <c r="E1589" s="34" t="s">
        <v>992</v>
      </c>
      <c r="F1589" s="25">
        <v>33.58</v>
      </c>
      <c r="G1589" s="25">
        <v>33.58</v>
      </c>
      <c r="H1589" s="25">
        <v>33.58</v>
      </c>
      <c r="I1589" s="14"/>
      <c r="J1589" s="28"/>
      <c r="K1589" s="30"/>
      <c r="L1589" s="36"/>
      <c r="M1589" s="34" t="s">
        <v>990</v>
      </c>
      <c r="N1589" s="30"/>
      <c r="O1589" s="30"/>
      <c r="Q1589" s="15"/>
      <c r="R1589" s="15"/>
    </row>
    <row r="1590" spans="2:18" x14ac:dyDescent="0.25">
      <c r="B1590" s="99"/>
      <c r="C1590" s="113"/>
      <c r="D1590" s="24"/>
      <c r="E1590" s="34" t="s">
        <v>993</v>
      </c>
      <c r="F1590" s="25">
        <v>36.729999999999997</v>
      </c>
      <c r="G1590" s="25">
        <v>36.729999999999997</v>
      </c>
      <c r="H1590" s="25">
        <v>36.729999999999997</v>
      </c>
      <c r="I1590" s="14"/>
      <c r="J1590" s="28"/>
      <c r="K1590" s="30"/>
      <c r="L1590" s="36"/>
      <c r="M1590" s="34" t="s">
        <v>991</v>
      </c>
      <c r="N1590" s="30"/>
      <c r="O1590" s="30"/>
      <c r="Q1590" s="15"/>
      <c r="R1590" s="15"/>
    </row>
    <row r="1591" spans="2:18" x14ac:dyDescent="0.25">
      <c r="B1591" s="97" t="s">
        <v>793</v>
      </c>
      <c r="C1591" s="112" t="s">
        <v>387</v>
      </c>
      <c r="D1591" s="119" t="s">
        <v>435</v>
      </c>
      <c r="E1591" s="39" t="s">
        <v>432</v>
      </c>
      <c r="F1591" s="25">
        <v>35.155000000000001</v>
      </c>
      <c r="G1591" s="25">
        <v>35.155000000000001</v>
      </c>
      <c r="H1591" s="25">
        <v>35.155047384096996</v>
      </c>
      <c r="I1591" s="14"/>
      <c r="J1591" s="28" t="str">
        <f>IF(E1591=$J$7," ",F1591)</f>
        <v xml:space="preserve"> </v>
      </c>
      <c r="K1591" s="30" t="s">
        <v>844</v>
      </c>
      <c r="L1591" s="36"/>
      <c r="M1591" s="27" t="s">
        <v>844</v>
      </c>
      <c r="N1591" s="30"/>
      <c r="O1591" s="30"/>
      <c r="Q1591" s="15"/>
      <c r="R1591" s="15"/>
    </row>
    <row r="1592" spans="2:18" x14ac:dyDescent="0.25">
      <c r="B1592" s="98"/>
      <c r="C1592" s="112"/>
      <c r="D1592" s="119"/>
      <c r="E1592" s="27" t="s">
        <v>992</v>
      </c>
      <c r="F1592" s="29">
        <v>33.58</v>
      </c>
      <c r="G1592" s="29">
        <v>33.58</v>
      </c>
      <c r="H1592" s="29">
        <v>33.58</v>
      </c>
      <c r="I1592" s="14"/>
      <c r="J1592" s="28">
        <f>IF(E1592=$J$7," ",F1592)</f>
        <v>33.58</v>
      </c>
      <c r="K1592" s="30">
        <v>33.58</v>
      </c>
      <c r="L1592" s="36"/>
      <c r="M1592" s="27" t="s">
        <v>990</v>
      </c>
      <c r="N1592" s="30">
        <f t="shared" ref="N1592" si="427">J1593</f>
        <v>36.729999999999997</v>
      </c>
      <c r="O1592" s="30">
        <f t="shared" ref="O1592" si="428">K1593</f>
        <v>36.729999999999997</v>
      </c>
      <c r="Q1592" s="81" t="s">
        <v>1069</v>
      </c>
      <c r="R1592" s="81">
        <v>45987</v>
      </c>
    </row>
    <row r="1593" spans="2:18" x14ac:dyDescent="0.25">
      <c r="B1593" s="98"/>
      <c r="C1593" s="112"/>
      <c r="D1593" s="119"/>
      <c r="E1593" s="27" t="s">
        <v>993</v>
      </c>
      <c r="F1593" s="29">
        <v>36.729999999999997</v>
      </c>
      <c r="G1593" s="29">
        <v>36.729999999999997</v>
      </c>
      <c r="H1593" s="29">
        <v>36.729999999999997</v>
      </c>
      <c r="I1593" s="14"/>
      <c r="J1593" s="28">
        <f>IF(E1593=$J$7," ",F1593)</f>
        <v>36.729999999999997</v>
      </c>
      <c r="K1593" s="30">
        <v>36.729999999999997</v>
      </c>
      <c r="L1593" s="36"/>
      <c r="M1593" s="27" t="s">
        <v>991</v>
      </c>
      <c r="N1593" s="30">
        <v>40.98</v>
      </c>
      <c r="O1593" s="30">
        <f>N1593</f>
        <v>40.98</v>
      </c>
      <c r="Q1593" s="82"/>
      <c r="R1593" s="82"/>
    </row>
    <row r="1594" spans="2:18" x14ac:dyDescent="0.25">
      <c r="B1594" s="99">
        <v>173</v>
      </c>
      <c r="C1594" s="113" t="s">
        <v>388</v>
      </c>
      <c r="D1594" s="24"/>
      <c r="E1594" s="34" t="s">
        <v>432</v>
      </c>
      <c r="F1594" s="25">
        <v>121.00204358068271</v>
      </c>
      <c r="G1594" s="25">
        <v>138.07797045101577</v>
      </c>
      <c r="H1594" s="25">
        <v>91.522315789477105</v>
      </c>
      <c r="I1594" s="14"/>
      <c r="J1594" s="28" t="str">
        <f>IF(E1594=$J$7," ",F1594)</f>
        <v xml:space="preserve"> </v>
      </c>
      <c r="K1594" s="30" t="s">
        <v>844</v>
      </c>
      <c r="L1594" s="36"/>
      <c r="M1594" s="34" t="s">
        <v>844</v>
      </c>
      <c r="N1594" s="30"/>
      <c r="O1594" s="30"/>
      <c r="Q1594" s="15"/>
      <c r="R1594" s="15"/>
    </row>
    <row r="1595" spans="2:18" x14ac:dyDescent="0.25">
      <c r="B1595" s="99"/>
      <c r="C1595" s="113"/>
      <c r="D1595" s="24"/>
      <c r="E1595" s="34" t="s">
        <v>992</v>
      </c>
      <c r="F1595" s="25">
        <v>115.22922093218874</v>
      </c>
      <c r="G1595" s="25">
        <v>131.73608087092208</v>
      </c>
      <c r="H1595" s="25">
        <v>86.048631578950236</v>
      </c>
      <c r="I1595" s="14"/>
      <c r="J1595" s="28"/>
      <c r="K1595" s="30"/>
      <c r="L1595" s="36"/>
      <c r="M1595" s="34" t="s">
        <v>990</v>
      </c>
      <c r="N1595" s="30"/>
      <c r="O1595" s="30"/>
      <c r="Q1595" s="15"/>
      <c r="R1595" s="15"/>
    </row>
    <row r="1596" spans="2:18" x14ac:dyDescent="0.25">
      <c r="B1596" s="99"/>
      <c r="C1596" s="113"/>
      <c r="D1596" s="24"/>
      <c r="E1596" s="34" t="s">
        <v>993</v>
      </c>
      <c r="F1596" s="25">
        <v>126.77486622917669</v>
      </c>
      <c r="G1596" s="25">
        <v>144.41986003110949</v>
      </c>
      <c r="H1596" s="25">
        <v>96.996000000003988</v>
      </c>
      <c r="I1596" s="14"/>
      <c r="J1596" s="28"/>
      <c r="K1596" s="30"/>
      <c r="L1596" s="36"/>
      <c r="M1596" s="34" t="s">
        <v>991</v>
      </c>
      <c r="N1596" s="30"/>
      <c r="O1596" s="30"/>
      <c r="Q1596" s="15"/>
      <c r="R1596" s="15"/>
    </row>
    <row r="1597" spans="2:18" x14ac:dyDescent="0.25">
      <c r="B1597" s="97" t="s">
        <v>794</v>
      </c>
      <c r="C1597" s="112" t="s">
        <v>389</v>
      </c>
      <c r="D1597" s="119" t="s">
        <v>435</v>
      </c>
      <c r="E1597" s="39" t="s">
        <v>432</v>
      </c>
      <c r="F1597" s="25">
        <v>143.13</v>
      </c>
      <c r="G1597" s="25">
        <v>143.13</v>
      </c>
      <c r="H1597" s="25">
        <v>143.13</v>
      </c>
      <c r="I1597" s="14"/>
      <c r="J1597" s="28" t="str">
        <f t="shared" ref="J1597:J1636" si="429">IF(E1597=$J$7," ",F1597)</f>
        <v xml:space="preserve"> </v>
      </c>
      <c r="K1597" s="30" t="s">
        <v>844</v>
      </c>
      <c r="L1597" s="36"/>
      <c r="M1597" s="27" t="s">
        <v>844</v>
      </c>
      <c r="N1597" s="30"/>
      <c r="O1597" s="30"/>
      <c r="Q1597" s="15"/>
      <c r="R1597" s="15"/>
    </row>
    <row r="1598" spans="2:18" x14ac:dyDescent="0.25">
      <c r="B1598" s="98"/>
      <c r="C1598" s="112"/>
      <c r="D1598" s="119"/>
      <c r="E1598" s="27" t="s">
        <v>992</v>
      </c>
      <c r="F1598" s="29">
        <v>136.56</v>
      </c>
      <c r="G1598" s="29">
        <v>136.56</v>
      </c>
      <c r="H1598" s="29">
        <v>136.56</v>
      </c>
      <c r="I1598" s="14"/>
      <c r="J1598" s="28">
        <f t="shared" si="429"/>
        <v>136.56</v>
      </c>
      <c r="K1598" s="30">
        <v>136.56</v>
      </c>
      <c r="L1598" s="36"/>
      <c r="M1598" s="27" t="s">
        <v>1037</v>
      </c>
      <c r="N1598" s="30">
        <f t="shared" ref="N1598" si="430">J1599</f>
        <v>149.69999999999999</v>
      </c>
      <c r="O1598" s="30">
        <f t="shared" ref="O1598" si="431">K1599</f>
        <v>149.69999999999999</v>
      </c>
      <c r="Q1598" s="81">
        <v>45609</v>
      </c>
      <c r="R1598" s="81" t="s">
        <v>1070</v>
      </c>
    </row>
    <row r="1599" spans="2:18" x14ac:dyDescent="0.25">
      <c r="B1599" s="98"/>
      <c r="C1599" s="112"/>
      <c r="D1599" s="119"/>
      <c r="E1599" s="27" t="s">
        <v>993</v>
      </c>
      <c r="F1599" s="29">
        <v>149.69999999999999</v>
      </c>
      <c r="G1599" s="29">
        <v>149.69999999999999</v>
      </c>
      <c r="H1599" s="29">
        <v>149.69999999999999</v>
      </c>
      <c r="I1599" s="14"/>
      <c r="J1599" s="28">
        <f t="shared" si="429"/>
        <v>149.69999999999999</v>
      </c>
      <c r="K1599" s="30">
        <v>149.69999999999999</v>
      </c>
      <c r="L1599" s="36"/>
      <c r="M1599" s="27" t="s">
        <v>1038</v>
      </c>
      <c r="N1599" s="30">
        <v>176.91</v>
      </c>
      <c r="O1599" s="30">
        <f>N1599</f>
        <v>176.91</v>
      </c>
      <c r="Q1599" s="82"/>
      <c r="R1599" s="82"/>
    </row>
    <row r="1600" spans="2:18" x14ac:dyDescent="0.25">
      <c r="B1600" s="97" t="s">
        <v>795</v>
      </c>
      <c r="C1600" s="112" t="s">
        <v>390</v>
      </c>
      <c r="D1600" s="119" t="s">
        <v>435</v>
      </c>
      <c r="E1600" s="39" t="s">
        <v>432</v>
      </c>
      <c r="F1600" s="25">
        <v>143.13</v>
      </c>
      <c r="G1600" s="25">
        <v>143.13</v>
      </c>
      <c r="H1600" s="25">
        <v>143.13</v>
      </c>
      <c r="I1600" s="14"/>
      <c r="J1600" s="28" t="str">
        <f t="shared" si="429"/>
        <v xml:space="preserve"> </v>
      </c>
      <c r="K1600" s="30" t="s">
        <v>844</v>
      </c>
      <c r="L1600" s="36"/>
      <c r="M1600" s="27" t="s">
        <v>844</v>
      </c>
      <c r="N1600" s="30"/>
      <c r="O1600" s="30"/>
      <c r="Q1600" s="15"/>
      <c r="R1600" s="15"/>
    </row>
    <row r="1601" spans="2:18" x14ac:dyDescent="0.25">
      <c r="B1601" s="98"/>
      <c r="C1601" s="112"/>
      <c r="D1601" s="119"/>
      <c r="E1601" s="27" t="s">
        <v>992</v>
      </c>
      <c r="F1601" s="29">
        <v>136.56</v>
      </c>
      <c r="G1601" s="29">
        <v>136.56</v>
      </c>
      <c r="H1601" s="29">
        <v>136.56</v>
      </c>
      <c r="I1601" s="14"/>
      <c r="J1601" s="28">
        <f t="shared" si="429"/>
        <v>136.56</v>
      </c>
      <c r="K1601" s="30">
        <v>136.56</v>
      </c>
      <c r="L1601" s="36"/>
      <c r="M1601" s="27" t="s">
        <v>1037</v>
      </c>
      <c r="N1601" s="30">
        <f t="shared" ref="N1601" si="432">J1602</f>
        <v>149.69999999999999</v>
      </c>
      <c r="O1601" s="30">
        <f t="shared" ref="O1601" si="433">K1602</f>
        <v>149.69999999999999</v>
      </c>
      <c r="Q1601" s="81">
        <v>45609</v>
      </c>
      <c r="R1601" s="81" t="s">
        <v>1070</v>
      </c>
    </row>
    <row r="1602" spans="2:18" x14ac:dyDescent="0.25">
      <c r="B1602" s="98"/>
      <c r="C1602" s="112"/>
      <c r="D1602" s="119"/>
      <c r="E1602" s="27" t="s">
        <v>993</v>
      </c>
      <c r="F1602" s="29">
        <v>149.69999999999999</v>
      </c>
      <c r="G1602" s="29">
        <v>149.69999999999999</v>
      </c>
      <c r="H1602" s="29">
        <v>149.69999999999999</v>
      </c>
      <c r="I1602" s="14"/>
      <c r="J1602" s="28">
        <f t="shared" si="429"/>
        <v>149.69999999999999</v>
      </c>
      <c r="K1602" s="30">
        <v>149.69999999999999</v>
      </c>
      <c r="L1602" s="36"/>
      <c r="M1602" s="27" t="s">
        <v>1038</v>
      </c>
      <c r="N1602" s="30">
        <v>176.91</v>
      </c>
      <c r="O1602" s="30">
        <f>N1602</f>
        <v>176.91</v>
      </c>
      <c r="Q1602" s="82"/>
      <c r="R1602" s="82"/>
    </row>
    <row r="1603" spans="2:18" x14ac:dyDescent="0.25">
      <c r="B1603" s="97" t="s">
        <v>796</v>
      </c>
      <c r="C1603" s="112" t="s">
        <v>391</v>
      </c>
      <c r="D1603" s="119" t="s">
        <v>435</v>
      </c>
      <c r="E1603" s="39" t="s">
        <v>432</v>
      </c>
      <c r="F1603" s="25">
        <v>143.13</v>
      </c>
      <c r="G1603" s="25">
        <v>143.13</v>
      </c>
      <c r="H1603" s="25">
        <v>143.13</v>
      </c>
      <c r="I1603" s="14"/>
      <c r="J1603" s="28" t="str">
        <f t="shared" si="429"/>
        <v xml:space="preserve"> </v>
      </c>
      <c r="K1603" s="30" t="s">
        <v>844</v>
      </c>
      <c r="L1603" s="36"/>
      <c r="M1603" s="27" t="s">
        <v>844</v>
      </c>
      <c r="N1603" s="30"/>
      <c r="O1603" s="30"/>
      <c r="Q1603" s="15"/>
      <c r="R1603" s="15"/>
    </row>
    <row r="1604" spans="2:18" x14ac:dyDescent="0.25">
      <c r="B1604" s="98"/>
      <c r="C1604" s="112"/>
      <c r="D1604" s="119"/>
      <c r="E1604" s="27" t="s">
        <v>992</v>
      </c>
      <c r="F1604" s="29">
        <v>136.56</v>
      </c>
      <c r="G1604" s="29">
        <v>136.56</v>
      </c>
      <c r="H1604" s="29">
        <v>136.56</v>
      </c>
      <c r="I1604" s="14"/>
      <c r="J1604" s="28">
        <f t="shared" si="429"/>
        <v>136.56</v>
      </c>
      <c r="K1604" s="30">
        <v>136.56</v>
      </c>
      <c r="L1604" s="36"/>
      <c r="M1604" s="27" t="s">
        <v>1037</v>
      </c>
      <c r="N1604" s="30">
        <f t="shared" ref="N1604" si="434">J1605</f>
        <v>149.69999999999999</v>
      </c>
      <c r="O1604" s="30">
        <f t="shared" ref="O1604" si="435">K1605</f>
        <v>149.69999999999999</v>
      </c>
      <c r="Q1604" s="81">
        <v>45609</v>
      </c>
      <c r="R1604" s="81" t="s">
        <v>1070</v>
      </c>
    </row>
    <row r="1605" spans="2:18" x14ac:dyDescent="0.25">
      <c r="B1605" s="98"/>
      <c r="C1605" s="112"/>
      <c r="D1605" s="119"/>
      <c r="E1605" s="27" t="s">
        <v>993</v>
      </c>
      <c r="F1605" s="29">
        <v>149.69999999999999</v>
      </c>
      <c r="G1605" s="29">
        <v>149.69999999999999</v>
      </c>
      <c r="H1605" s="29">
        <v>149.69999999999999</v>
      </c>
      <c r="I1605" s="14"/>
      <c r="J1605" s="28">
        <f t="shared" si="429"/>
        <v>149.69999999999999</v>
      </c>
      <c r="K1605" s="30">
        <v>149.69999999999999</v>
      </c>
      <c r="L1605" s="36"/>
      <c r="M1605" s="27" t="s">
        <v>1038</v>
      </c>
      <c r="N1605" s="30">
        <v>176.91</v>
      </c>
      <c r="O1605" s="30">
        <f>N1605</f>
        <v>176.91</v>
      </c>
      <c r="Q1605" s="82"/>
      <c r="R1605" s="82"/>
    </row>
    <row r="1606" spans="2:18" x14ac:dyDescent="0.25">
      <c r="B1606" s="97" t="s">
        <v>797</v>
      </c>
      <c r="C1606" s="112" t="s">
        <v>392</v>
      </c>
      <c r="D1606" s="119" t="s">
        <v>435</v>
      </c>
      <c r="E1606" s="39" t="s">
        <v>432</v>
      </c>
      <c r="F1606" s="25">
        <v>143.12999999999997</v>
      </c>
      <c r="G1606" s="25">
        <v>143.13</v>
      </c>
      <c r="H1606" s="25">
        <v>143.13000000000002</v>
      </c>
      <c r="I1606" s="14"/>
      <c r="J1606" s="28" t="str">
        <f t="shared" si="429"/>
        <v xml:space="preserve"> </v>
      </c>
      <c r="K1606" s="30" t="s">
        <v>844</v>
      </c>
      <c r="L1606" s="36"/>
      <c r="M1606" s="27" t="s">
        <v>844</v>
      </c>
      <c r="N1606" s="30"/>
      <c r="O1606" s="30"/>
      <c r="Q1606" s="15"/>
      <c r="R1606" s="15"/>
    </row>
    <row r="1607" spans="2:18" x14ac:dyDescent="0.25">
      <c r="B1607" s="98"/>
      <c r="C1607" s="112"/>
      <c r="D1607" s="119"/>
      <c r="E1607" s="27" t="s">
        <v>992</v>
      </c>
      <c r="F1607" s="29">
        <v>136.56</v>
      </c>
      <c r="G1607" s="29">
        <v>136.56</v>
      </c>
      <c r="H1607" s="29">
        <v>136.56</v>
      </c>
      <c r="I1607" s="14"/>
      <c r="J1607" s="28">
        <f t="shared" si="429"/>
        <v>136.56</v>
      </c>
      <c r="K1607" s="30">
        <v>136.56</v>
      </c>
      <c r="L1607" s="36"/>
      <c r="M1607" s="27" t="s">
        <v>1037</v>
      </c>
      <c r="N1607" s="30">
        <f t="shared" ref="N1607" si="436">J1608</f>
        <v>149.69999999999999</v>
      </c>
      <c r="O1607" s="30">
        <f t="shared" ref="O1607" si="437">K1608</f>
        <v>149.69999999999999</v>
      </c>
      <c r="Q1607" s="81">
        <v>45609</v>
      </c>
      <c r="R1607" s="81" t="s">
        <v>1070</v>
      </c>
    </row>
    <row r="1608" spans="2:18" x14ac:dyDescent="0.25">
      <c r="B1608" s="98"/>
      <c r="C1608" s="112"/>
      <c r="D1608" s="119"/>
      <c r="E1608" s="27" t="s">
        <v>993</v>
      </c>
      <c r="F1608" s="29">
        <v>149.69999999999999</v>
      </c>
      <c r="G1608" s="29">
        <v>149.69999999999999</v>
      </c>
      <c r="H1608" s="29">
        <v>149.69999999999999</v>
      </c>
      <c r="I1608" s="14"/>
      <c r="J1608" s="28">
        <f t="shared" si="429"/>
        <v>149.69999999999999</v>
      </c>
      <c r="K1608" s="30">
        <v>149.69999999999999</v>
      </c>
      <c r="L1608" s="36"/>
      <c r="M1608" s="27" t="s">
        <v>1038</v>
      </c>
      <c r="N1608" s="30">
        <v>176.91</v>
      </c>
      <c r="O1608" s="30">
        <f>N1608</f>
        <v>176.91</v>
      </c>
      <c r="Q1608" s="82"/>
      <c r="R1608" s="82"/>
    </row>
    <row r="1609" spans="2:18" x14ac:dyDescent="0.25">
      <c r="B1609" s="97" t="s">
        <v>798</v>
      </c>
      <c r="C1609" s="112" t="s">
        <v>393</v>
      </c>
      <c r="D1609" s="119" t="s">
        <v>435</v>
      </c>
      <c r="E1609" s="39" t="s">
        <v>432</v>
      </c>
      <c r="F1609" s="25">
        <v>143.12999999999997</v>
      </c>
      <c r="G1609" s="25">
        <v>143.13</v>
      </c>
      <c r="H1609" s="25">
        <v>143.13000000000002</v>
      </c>
      <c r="I1609" s="14"/>
      <c r="J1609" s="28" t="str">
        <f t="shared" si="429"/>
        <v xml:space="preserve"> </v>
      </c>
      <c r="K1609" s="30" t="s">
        <v>844</v>
      </c>
      <c r="L1609" s="36"/>
      <c r="M1609" s="27" t="s">
        <v>844</v>
      </c>
      <c r="N1609" s="30"/>
      <c r="O1609" s="30"/>
      <c r="Q1609" s="15"/>
      <c r="R1609" s="15"/>
    </row>
    <row r="1610" spans="2:18" x14ac:dyDescent="0.25">
      <c r="B1610" s="98"/>
      <c r="C1610" s="112"/>
      <c r="D1610" s="119"/>
      <c r="E1610" s="27" t="s">
        <v>992</v>
      </c>
      <c r="F1610" s="29">
        <v>136.56</v>
      </c>
      <c r="G1610" s="29">
        <v>136.56</v>
      </c>
      <c r="H1610" s="29">
        <v>136.56</v>
      </c>
      <c r="I1610" s="14"/>
      <c r="J1610" s="28">
        <f t="shared" si="429"/>
        <v>136.56</v>
      </c>
      <c r="K1610" s="30">
        <v>136.56</v>
      </c>
      <c r="L1610" s="36"/>
      <c r="M1610" s="27" t="s">
        <v>1037</v>
      </c>
      <c r="N1610" s="30">
        <f t="shared" ref="N1610" si="438">J1611</f>
        <v>149.69999999999999</v>
      </c>
      <c r="O1610" s="30">
        <f t="shared" ref="O1610" si="439">K1611</f>
        <v>149.69999999999999</v>
      </c>
      <c r="Q1610" s="81">
        <v>45609</v>
      </c>
      <c r="R1610" s="81" t="s">
        <v>1070</v>
      </c>
    </row>
    <row r="1611" spans="2:18" x14ac:dyDescent="0.25">
      <c r="B1611" s="98"/>
      <c r="C1611" s="112"/>
      <c r="D1611" s="119"/>
      <c r="E1611" s="27" t="s">
        <v>993</v>
      </c>
      <c r="F1611" s="29">
        <v>149.69999999999999</v>
      </c>
      <c r="G1611" s="29">
        <v>149.69999999999999</v>
      </c>
      <c r="H1611" s="29">
        <v>149.69999999999999</v>
      </c>
      <c r="I1611" s="14"/>
      <c r="J1611" s="28">
        <f t="shared" si="429"/>
        <v>149.69999999999999</v>
      </c>
      <c r="K1611" s="30">
        <v>149.69999999999999</v>
      </c>
      <c r="L1611" s="36"/>
      <c r="M1611" s="27" t="s">
        <v>1038</v>
      </c>
      <c r="N1611" s="30">
        <v>176.91</v>
      </c>
      <c r="O1611" s="30">
        <f>N1611</f>
        <v>176.91</v>
      </c>
      <c r="Q1611" s="82"/>
      <c r="R1611" s="82"/>
    </row>
    <row r="1612" spans="2:18" x14ac:dyDescent="0.25">
      <c r="B1612" s="97" t="s">
        <v>799</v>
      </c>
      <c r="C1612" s="112" t="s">
        <v>394</v>
      </c>
      <c r="D1612" s="119" t="s">
        <v>435</v>
      </c>
      <c r="E1612" s="39" t="s">
        <v>432</v>
      </c>
      <c r="F1612" s="25">
        <v>143.13</v>
      </c>
      <c r="G1612" s="25">
        <v>143.13</v>
      </c>
      <c r="H1612" s="25">
        <v>143.13</v>
      </c>
      <c r="I1612" s="14"/>
      <c r="J1612" s="28" t="str">
        <f t="shared" si="429"/>
        <v xml:space="preserve"> </v>
      </c>
      <c r="K1612" s="30" t="s">
        <v>844</v>
      </c>
      <c r="L1612" s="36"/>
      <c r="M1612" s="27" t="s">
        <v>844</v>
      </c>
      <c r="N1612" s="30"/>
      <c r="O1612" s="30"/>
      <c r="Q1612" s="15"/>
      <c r="R1612" s="15"/>
    </row>
    <row r="1613" spans="2:18" x14ac:dyDescent="0.25">
      <c r="B1613" s="98"/>
      <c r="C1613" s="112"/>
      <c r="D1613" s="119"/>
      <c r="E1613" s="27" t="s">
        <v>992</v>
      </c>
      <c r="F1613" s="29">
        <v>136.56</v>
      </c>
      <c r="G1613" s="29">
        <v>136.56</v>
      </c>
      <c r="H1613" s="29">
        <v>136.56</v>
      </c>
      <c r="I1613" s="14"/>
      <c r="J1613" s="28">
        <f t="shared" si="429"/>
        <v>136.56</v>
      </c>
      <c r="K1613" s="30">
        <v>136.56</v>
      </c>
      <c r="L1613" s="36"/>
      <c r="M1613" s="27" t="s">
        <v>1037</v>
      </c>
      <c r="N1613" s="30">
        <f t="shared" ref="N1613" si="440">J1614</f>
        <v>149.69999999999999</v>
      </c>
      <c r="O1613" s="30">
        <f t="shared" ref="O1613" si="441">K1614</f>
        <v>149.69999999999999</v>
      </c>
      <c r="Q1613" s="81">
        <v>45609</v>
      </c>
      <c r="R1613" s="81" t="s">
        <v>1070</v>
      </c>
    </row>
    <row r="1614" spans="2:18" x14ac:dyDescent="0.25">
      <c r="B1614" s="98"/>
      <c r="C1614" s="112"/>
      <c r="D1614" s="119"/>
      <c r="E1614" s="27" t="s">
        <v>993</v>
      </c>
      <c r="F1614" s="29">
        <v>149.69999999999999</v>
      </c>
      <c r="G1614" s="29">
        <v>149.69999999999999</v>
      </c>
      <c r="H1614" s="29">
        <v>149.69999999999999</v>
      </c>
      <c r="I1614" s="14"/>
      <c r="J1614" s="28">
        <f t="shared" si="429"/>
        <v>149.69999999999999</v>
      </c>
      <c r="K1614" s="30">
        <v>149.69999999999999</v>
      </c>
      <c r="L1614" s="36"/>
      <c r="M1614" s="27" t="s">
        <v>1038</v>
      </c>
      <c r="N1614" s="30">
        <v>176.91</v>
      </c>
      <c r="O1614" s="30">
        <f>N1614</f>
        <v>176.91</v>
      </c>
      <c r="Q1614" s="82"/>
      <c r="R1614" s="82"/>
    </row>
    <row r="1615" spans="2:18" x14ac:dyDescent="0.25">
      <c r="B1615" s="97" t="s">
        <v>800</v>
      </c>
      <c r="C1615" s="112" t="s">
        <v>395</v>
      </c>
      <c r="D1615" s="119" t="s">
        <v>435</v>
      </c>
      <c r="E1615" s="39" t="s">
        <v>432</v>
      </c>
      <c r="F1615" s="25">
        <v>143.13</v>
      </c>
      <c r="G1615" s="25">
        <v>143.13</v>
      </c>
      <c r="H1615" s="25">
        <v>143.13</v>
      </c>
      <c r="I1615" s="14"/>
      <c r="J1615" s="28" t="str">
        <f t="shared" si="429"/>
        <v xml:space="preserve"> </v>
      </c>
      <c r="K1615" s="30" t="s">
        <v>844</v>
      </c>
      <c r="L1615" s="36"/>
      <c r="M1615" s="27" t="s">
        <v>844</v>
      </c>
      <c r="N1615" s="30"/>
      <c r="O1615" s="30"/>
      <c r="Q1615" s="15"/>
      <c r="R1615" s="15"/>
    </row>
    <row r="1616" spans="2:18" x14ac:dyDescent="0.25">
      <c r="B1616" s="98"/>
      <c r="C1616" s="112"/>
      <c r="D1616" s="119"/>
      <c r="E1616" s="27" t="s">
        <v>992</v>
      </c>
      <c r="F1616" s="29">
        <v>136.56</v>
      </c>
      <c r="G1616" s="29">
        <v>136.56</v>
      </c>
      <c r="H1616" s="29">
        <v>136.56</v>
      </c>
      <c r="I1616" s="14"/>
      <c r="J1616" s="28">
        <f t="shared" si="429"/>
        <v>136.56</v>
      </c>
      <c r="K1616" s="30">
        <v>136.56</v>
      </c>
      <c r="L1616" s="36"/>
      <c r="M1616" s="27" t="s">
        <v>1037</v>
      </c>
      <c r="N1616" s="30">
        <f t="shared" ref="N1616" si="442">J1617</f>
        <v>149.69999999999999</v>
      </c>
      <c r="O1616" s="30">
        <f t="shared" ref="O1616" si="443">K1617</f>
        <v>149.69999999999999</v>
      </c>
      <c r="Q1616" s="81">
        <v>45609</v>
      </c>
      <c r="R1616" s="81" t="s">
        <v>1070</v>
      </c>
    </row>
    <row r="1617" spans="2:18" x14ac:dyDescent="0.25">
      <c r="B1617" s="98"/>
      <c r="C1617" s="112"/>
      <c r="D1617" s="119"/>
      <c r="E1617" s="27" t="s">
        <v>993</v>
      </c>
      <c r="F1617" s="29">
        <v>149.69999999999999</v>
      </c>
      <c r="G1617" s="29">
        <v>149.69999999999999</v>
      </c>
      <c r="H1617" s="29">
        <v>149.69999999999999</v>
      </c>
      <c r="I1617" s="14"/>
      <c r="J1617" s="28">
        <f t="shared" si="429"/>
        <v>149.69999999999999</v>
      </c>
      <c r="K1617" s="30">
        <v>149.69999999999999</v>
      </c>
      <c r="L1617" s="36"/>
      <c r="M1617" s="27" t="s">
        <v>1038</v>
      </c>
      <c r="N1617" s="30">
        <v>176.91</v>
      </c>
      <c r="O1617" s="30">
        <f>N1617</f>
        <v>176.91</v>
      </c>
      <c r="Q1617" s="82"/>
      <c r="R1617" s="82"/>
    </row>
    <row r="1618" spans="2:18" x14ac:dyDescent="0.25">
      <c r="B1618" s="97" t="s">
        <v>801</v>
      </c>
      <c r="C1618" s="112" t="s">
        <v>396</v>
      </c>
      <c r="D1618" s="119" t="s">
        <v>435</v>
      </c>
      <c r="E1618" s="39" t="s">
        <v>432</v>
      </c>
      <c r="F1618" s="25">
        <v>143.12999999999997</v>
      </c>
      <c r="G1618" s="25">
        <v>143.13</v>
      </c>
      <c r="H1618" s="25">
        <v>143.13000000000002</v>
      </c>
      <c r="I1618" s="14"/>
      <c r="J1618" s="28" t="str">
        <f t="shared" si="429"/>
        <v xml:space="preserve"> </v>
      </c>
      <c r="K1618" s="30" t="s">
        <v>844</v>
      </c>
      <c r="L1618" s="36"/>
      <c r="M1618" s="27" t="s">
        <v>844</v>
      </c>
      <c r="N1618" s="30"/>
      <c r="O1618" s="30"/>
      <c r="Q1618" s="15"/>
      <c r="R1618" s="15"/>
    </row>
    <row r="1619" spans="2:18" x14ac:dyDescent="0.25">
      <c r="B1619" s="98"/>
      <c r="C1619" s="112"/>
      <c r="D1619" s="119"/>
      <c r="E1619" s="27" t="s">
        <v>992</v>
      </c>
      <c r="F1619" s="29">
        <v>136.56</v>
      </c>
      <c r="G1619" s="29">
        <v>136.56</v>
      </c>
      <c r="H1619" s="29">
        <v>136.56</v>
      </c>
      <c r="I1619" s="14"/>
      <c r="J1619" s="28">
        <f t="shared" si="429"/>
        <v>136.56</v>
      </c>
      <c r="K1619" s="30">
        <v>136.56</v>
      </c>
      <c r="L1619" s="36"/>
      <c r="M1619" s="27" t="s">
        <v>1037</v>
      </c>
      <c r="N1619" s="30">
        <f t="shared" ref="N1619" si="444">J1620</f>
        <v>149.69999999999999</v>
      </c>
      <c r="O1619" s="30">
        <f t="shared" ref="O1619" si="445">K1620</f>
        <v>149.69999999999999</v>
      </c>
      <c r="Q1619" s="81">
        <v>45609</v>
      </c>
      <c r="R1619" s="81" t="s">
        <v>1070</v>
      </c>
    </row>
    <row r="1620" spans="2:18" x14ac:dyDescent="0.25">
      <c r="B1620" s="98"/>
      <c r="C1620" s="112"/>
      <c r="D1620" s="119"/>
      <c r="E1620" s="27" t="s">
        <v>993</v>
      </c>
      <c r="F1620" s="29">
        <v>149.69999999999999</v>
      </c>
      <c r="G1620" s="29">
        <v>149.69999999999999</v>
      </c>
      <c r="H1620" s="29">
        <v>149.69999999999999</v>
      </c>
      <c r="I1620" s="14"/>
      <c r="J1620" s="28">
        <f t="shared" si="429"/>
        <v>149.69999999999999</v>
      </c>
      <c r="K1620" s="30">
        <v>149.69999999999999</v>
      </c>
      <c r="L1620" s="36"/>
      <c r="M1620" s="27" t="s">
        <v>1038</v>
      </c>
      <c r="N1620" s="30">
        <v>176.91</v>
      </c>
      <c r="O1620" s="30">
        <f>N1620</f>
        <v>176.91</v>
      </c>
      <c r="Q1620" s="82"/>
      <c r="R1620" s="82"/>
    </row>
    <row r="1621" spans="2:18" x14ac:dyDescent="0.25">
      <c r="B1621" s="97" t="s">
        <v>802</v>
      </c>
      <c r="C1621" s="112" t="s">
        <v>395</v>
      </c>
      <c r="D1621" s="119" t="s">
        <v>435</v>
      </c>
      <c r="E1621" s="39" t="s">
        <v>432</v>
      </c>
      <c r="F1621" s="25">
        <v>58.954999999999998</v>
      </c>
      <c r="G1621" s="25">
        <v>58.954999999999991</v>
      </c>
      <c r="H1621" s="25">
        <v>58.954999999999998</v>
      </c>
      <c r="I1621" s="14"/>
      <c r="J1621" s="28" t="str">
        <f t="shared" si="429"/>
        <v xml:space="preserve"> </v>
      </c>
      <c r="K1621" s="30" t="s">
        <v>844</v>
      </c>
      <c r="L1621" s="36"/>
      <c r="M1621" s="27" t="s">
        <v>844</v>
      </c>
      <c r="N1621" s="30"/>
      <c r="O1621" s="30"/>
      <c r="Q1621" s="15"/>
      <c r="R1621" s="15"/>
    </row>
    <row r="1622" spans="2:18" x14ac:dyDescent="0.25">
      <c r="B1622" s="98"/>
      <c r="C1622" s="112"/>
      <c r="D1622" s="119"/>
      <c r="E1622" s="27" t="s">
        <v>992</v>
      </c>
      <c r="F1622" s="29">
        <v>58.81</v>
      </c>
      <c r="G1622" s="29">
        <v>58.809999999999995</v>
      </c>
      <c r="H1622" s="29">
        <v>58.81</v>
      </c>
      <c r="I1622" s="14"/>
      <c r="J1622" s="28">
        <f t="shared" si="429"/>
        <v>58.81</v>
      </c>
      <c r="K1622" s="30">
        <v>58.81</v>
      </c>
      <c r="L1622" s="36"/>
      <c r="M1622" s="27" t="s">
        <v>990</v>
      </c>
      <c r="N1622" s="30">
        <f t="shared" ref="N1622" si="446">J1623</f>
        <v>59.1</v>
      </c>
      <c r="O1622" s="30">
        <v>62.06</v>
      </c>
      <c r="Q1622" s="81" t="s">
        <v>1071</v>
      </c>
      <c r="R1622" s="81">
        <v>46010</v>
      </c>
    </row>
    <row r="1623" spans="2:18" x14ac:dyDescent="0.25">
      <c r="B1623" s="98"/>
      <c r="C1623" s="112"/>
      <c r="D1623" s="119"/>
      <c r="E1623" s="27" t="s">
        <v>993</v>
      </c>
      <c r="F1623" s="29">
        <v>59.1</v>
      </c>
      <c r="G1623" s="29">
        <v>59.1</v>
      </c>
      <c r="H1623" s="29">
        <v>59.1</v>
      </c>
      <c r="I1623" s="14"/>
      <c r="J1623" s="28">
        <f t="shared" si="429"/>
        <v>59.1</v>
      </c>
      <c r="K1623" s="30">
        <v>59.1</v>
      </c>
      <c r="L1623" s="36"/>
      <c r="M1623" s="27" t="s">
        <v>991</v>
      </c>
      <c r="N1623" s="30">
        <v>59.1</v>
      </c>
      <c r="O1623" s="30">
        <v>62.06</v>
      </c>
      <c r="Q1623" s="82"/>
      <c r="R1623" s="82"/>
    </row>
    <row r="1624" spans="2:18" x14ac:dyDescent="0.25">
      <c r="B1624" s="97" t="s">
        <v>803</v>
      </c>
      <c r="C1624" s="112" t="s">
        <v>390</v>
      </c>
      <c r="D1624" s="119" t="s">
        <v>435</v>
      </c>
      <c r="E1624" s="39" t="s">
        <v>432</v>
      </c>
      <c r="F1624" s="25">
        <v>58.954999999999998</v>
      </c>
      <c r="G1624" s="25">
        <v>0</v>
      </c>
      <c r="H1624" s="25">
        <v>0</v>
      </c>
      <c r="I1624" s="14"/>
      <c r="J1624" s="28" t="str">
        <f t="shared" si="429"/>
        <v xml:space="preserve"> </v>
      </c>
      <c r="K1624" s="30" t="s">
        <v>844</v>
      </c>
      <c r="L1624" s="36"/>
      <c r="M1624" s="27" t="s">
        <v>844</v>
      </c>
      <c r="N1624" s="30"/>
      <c r="O1624" s="30"/>
      <c r="Q1624" s="15"/>
      <c r="R1624" s="15"/>
    </row>
    <row r="1625" spans="2:18" x14ac:dyDescent="0.25">
      <c r="B1625" s="98"/>
      <c r="C1625" s="112"/>
      <c r="D1625" s="119"/>
      <c r="E1625" s="27" t="s">
        <v>992</v>
      </c>
      <c r="F1625" s="29">
        <v>58.81</v>
      </c>
      <c r="G1625" s="29">
        <v>0</v>
      </c>
      <c r="H1625" s="29">
        <v>0</v>
      </c>
      <c r="I1625" s="14"/>
      <c r="J1625" s="28">
        <f t="shared" si="429"/>
        <v>58.81</v>
      </c>
      <c r="K1625" s="30">
        <v>58.81</v>
      </c>
      <c r="L1625" s="36"/>
      <c r="M1625" s="27" t="s">
        <v>990</v>
      </c>
      <c r="N1625" s="30">
        <f>J1626</f>
        <v>59.1</v>
      </c>
      <c r="O1625" s="30">
        <v>62.06</v>
      </c>
      <c r="Q1625" s="81" t="s">
        <v>1071</v>
      </c>
      <c r="R1625" s="81">
        <v>46010</v>
      </c>
    </row>
    <row r="1626" spans="2:18" x14ac:dyDescent="0.25">
      <c r="B1626" s="98"/>
      <c r="C1626" s="112"/>
      <c r="D1626" s="119"/>
      <c r="E1626" s="27" t="s">
        <v>993</v>
      </c>
      <c r="F1626" s="29">
        <v>59.1</v>
      </c>
      <c r="G1626" s="29">
        <v>0</v>
      </c>
      <c r="H1626" s="29">
        <v>0</v>
      </c>
      <c r="I1626" s="14"/>
      <c r="J1626" s="28">
        <f t="shared" si="429"/>
        <v>59.1</v>
      </c>
      <c r="K1626" s="30">
        <v>59.1</v>
      </c>
      <c r="L1626" s="36"/>
      <c r="M1626" s="27" t="s">
        <v>991</v>
      </c>
      <c r="N1626" s="30">
        <v>59.1</v>
      </c>
      <c r="O1626" s="30">
        <v>62.06</v>
      </c>
      <c r="Q1626" s="82"/>
      <c r="R1626" s="82"/>
    </row>
    <row r="1627" spans="2:18" x14ac:dyDescent="0.25">
      <c r="B1627" s="97" t="s">
        <v>804</v>
      </c>
      <c r="C1627" s="112" t="s">
        <v>395</v>
      </c>
      <c r="D1627" s="119" t="s">
        <v>435</v>
      </c>
      <c r="E1627" s="39" t="s">
        <v>432</v>
      </c>
      <c r="F1627" s="25">
        <v>100.185</v>
      </c>
      <c r="G1627" s="25">
        <v>100.18499999999999</v>
      </c>
      <c r="H1627" s="25">
        <v>100.185</v>
      </c>
      <c r="I1627" s="14"/>
      <c r="J1627" s="28" t="str">
        <f t="shared" si="429"/>
        <v xml:space="preserve"> </v>
      </c>
      <c r="K1627" s="30" t="s">
        <v>844</v>
      </c>
      <c r="L1627" s="36"/>
      <c r="M1627" s="27" t="s">
        <v>844</v>
      </c>
      <c r="N1627" s="30"/>
      <c r="O1627" s="30"/>
      <c r="Q1627" s="15"/>
      <c r="R1627" s="15"/>
    </row>
    <row r="1628" spans="2:18" x14ac:dyDescent="0.25">
      <c r="B1628" s="98"/>
      <c r="C1628" s="112"/>
      <c r="D1628" s="119"/>
      <c r="E1628" s="27" t="s">
        <v>992</v>
      </c>
      <c r="F1628" s="29">
        <v>85.64</v>
      </c>
      <c r="G1628" s="29">
        <v>85.64</v>
      </c>
      <c r="H1628" s="29">
        <v>85.64</v>
      </c>
      <c r="I1628" s="14"/>
      <c r="J1628" s="28">
        <f t="shared" si="429"/>
        <v>85.64</v>
      </c>
      <c r="K1628" s="30">
        <v>85.64</v>
      </c>
      <c r="L1628" s="36"/>
      <c r="M1628" s="27" t="s">
        <v>1037</v>
      </c>
      <c r="N1628" s="30">
        <f t="shared" ref="N1628" si="447">J1629</f>
        <v>114.73</v>
      </c>
      <c r="O1628" s="30">
        <f t="shared" ref="O1628" si="448">K1629</f>
        <v>114.73</v>
      </c>
      <c r="Q1628" s="81" t="s">
        <v>1072</v>
      </c>
      <c r="R1628" s="81">
        <v>45602</v>
      </c>
    </row>
    <row r="1629" spans="2:18" x14ac:dyDescent="0.25">
      <c r="B1629" s="98"/>
      <c r="C1629" s="112"/>
      <c r="D1629" s="119"/>
      <c r="E1629" s="27" t="s">
        <v>993</v>
      </c>
      <c r="F1629" s="29">
        <v>114.73</v>
      </c>
      <c r="G1629" s="29">
        <v>114.73</v>
      </c>
      <c r="H1629" s="29">
        <v>114.73</v>
      </c>
      <c r="I1629" s="14"/>
      <c r="J1629" s="28">
        <f t="shared" si="429"/>
        <v>114.73</v>
      </c>
      <c r="K1629" s="30">
        <v>114.73</v>
      </c>
      <c r="L1629" s="36"/>
      <c r="M1629" s="27" t="s">
        <v>1038</v>
      </c>
      <c r="N1629" s="30">
        <v>90.67</v>
      </c>
      <c r="O1629" s="30">
        <v>90.67</v>
      </c>
      <c r="Q1629" s="82"/>
      <c r="R1629" s="82"/>
    </row>
    <row r="1630" spans="2:18" x14ac:dyDescent="0.25">
      <c r="B1630" s="97" t="s">
        <v>805</v>
      </c>
      <c r="C1630" s="112" t="s">
        <v>396</v>
      </c>
      <c r="D1630" s="119" t="s">
        <v>435</v>
      </c>
      <c r="E1630" s="39" t="s">
        <v>432</v>
      </c>
      <c r="F1630" s="25">
        <v>100.185</v>
      </c>
      <c r="G1630" s="25">
        <v>0</v>
      </c>
      <c r="H1630" s="25">
        <v>0</v>
      </c>
      <c r="I1630" s="14"/>
      <c r="J1630" s="28" t="str">
        <f t="shared" si="429"/>
        <v xml:space="preserve"> </v>
      </c>
      <c r="K1630" s="30" t="s">
        <v>844</v>
      </c>
      <c r="L1630" s="36"/>
      <c r="M1630" s="27" t="s">
        <v>844</v>
      </c>
      <c r="N1630" s="30"/>
      <c r="O1630" s="30"/>
      <c r="Q1630" s="15"/>
      <c r="R1630" s="15"/>
    </row>
    <row r="1631" spans="2:18" x14ac:dyDescent="0.25">
      <c r="B1631" s="98"/>
      <c r="C1631" s="112"/>
      <c r="D1631" s="119"/>
      <c r="E1631" s="27" t="s">
        <v>992</v>
      </c>
      <c r="F1631" s="29">
        <v>85.640000000000015</v>
      </c>
      <c r="G1631" s="29">
        <v>0</v>
      </c>
      <c r="H1631" s="29">
        <v>0</v>
      </c>
      <c r="I1631" s="14"/>
      <c r="J1631" s="28">
        <f t="shared" si="429"/>
        <v>85.640000000000015</v>
      </c>
      <c r="K1631" s="30">
        <v>85.640000000000015</v>
      </c>
      <c r="L1631" s="36"/>
      <c r="M1631" s="27" t="s">
        <v>1037</v>
      </c>
      <c r="N1631" s="30">
        <f t="shared" ref="N1631" si="449">J1632</f>
        <v>114.72999999999999</v>
      </c>
      <c r="O1631" s="30">
        <f t="shared" ref="O1631" si="450">K1632</f>
        <v>114.72999999999999</v>
      </c>
      <c r="Q1631" s="81" t="s">
        <v>1072</v>
      </c>
      <c r="R1631" s="81">
        <v>45602</v>
      </c>
    </row>
    <row r="1632" spans="2:18" x14ac:dyDescent="0.25">
      <c r="B1632" s="98"/>
      <c r="C1632" s="112"/>
      <c r="D1632" s="119"/>
      <c r="E1632" s="27" t="s">
        <v>993</v>
      </c>
      <c r="F1632" s="29">
        <v>114.72999999999999</v>
      </c>
      <c r="G1632" s="29">
        <v>0</v>
      </c>
      <c r="H1632" s="29">
        <v>0</v>
      </c>
      <c r="I1632" s="14"/>
      <c r="J1632" s="28">
        <f t="shared" si="429"/>
        <v>114.72999999999999</v>
      </c>
      <c r="K1632" s="30">
        <v>114.72999999999999</v>
      </c>
      <c r="L1632" s="36"/>
      <c r="M1632" s="27" t="s">
        <v>1038</v>
      </c>
      <c r="N1632" s="30">
        <v>90.67</v>
      </c>
      <c r="O1632" s="30">
        <v>90.67</v>
      </c>
      <c r="Q1632" s="82"/>
      <c r="R1632" s="82"/>
    </row>
    <row r="1633" spans="2:18" x14ac:dyDescent="0.25">
      <c r="B1633" s="97" t="s">
        <v>806</v>
      </c>
      <c r="C1633" s="112" t="s">
        <v>391</v>
      </c>
      <c r="D1633" s="119" t="s">
        <v>435</v>
      </c>
      <c r="E1633" s="39" t="s">
        <v>432</v>
      </c>
      <c r="F1633" s="25">
        <v>100.185</v>
      </c>
      <c r="G1633" s="25">
        <v>0</v>
      </c>
      <c r="H1633" s="25">
        <v>0</v>
      </c>
      <c r="I1633" s="14"/>
      <c r="J1633" s="28" t="str">
        <f t="shared" si="429"/>
        <v xml:space="preserve"> </v>
      </c>
      <c r="K1633" s="30" t="s">
        <v>844</v>
      </c>
      <c r="L1633" s="36"/>
      <c r="M1633" s="27" t="s">
        <v>844</v>
      </c>
      <c r="N1633" s="30"/>
      <c r="O1633" s="30"/>
      <c r="Q1633" s="15"/>
      <c r="R1633" s="15"/>
    </row>
    <row r="1634" spans="2:18" x14ac:dyDescent="0.25">
      <c r="B1634" s="98"/>
      <c r="C1634" s="112"/>
      <c r="D1634" s="119"/>
      <c r="E1634" s="27" t="s">
        <v>992</v>
      </c>
      <c r="F1634" s="29">
        <v>85.64</v>
      </c>
      <c r="G1634" s="29">
        <v>0</v>
      </c>
      <c r="H1634" s="29">
        <v>0</v>
      </c>
      <c r="I1634" s="14"/>
      <c r="J1634" s="28">
        <f t="shared" si="429"/>
        <v>85.64</v>
      </c>
      <c r="K1634" s="30">
        <v>85.64</v>
      </c>
      <c r="L1634" s="36"/>
      <c r="M1634" s="27" t="s">
        <v>1037</v>
      </c>
      <c r="N1634" s="30">
        <f t="shared" ref="N1634" si="451">J1635</f>
        <v>114.73</v>
      </c>
      <c r="O1634" s="30">
        <f t="shared" ref="O1634" si="452">K1635</f>
        <v>114.73</v>
      </c>
      <c r="Q1634" s="81" t="s">
        <v>1072</v>
      </c>
      <c r="R1634" s="81">
        <v>45602</v>
      </c>
    </row>
    <row r="1635" spans="2:18" x14ac:dyDescent="0.25">
      <c r="B1635" s="98"/>
      <c r="C1635" s="112"/>
      <c r="D1635" s="119"/>
      <c r="E1635" s="27" t="s">
        <v>993</v>
      </c>
      <c r="F1635" s="29">
        <v>114.73</v>
      </c>
      <c r="G1635" s="29">
        <v>0</v>
      </c>
      <c r="H1635" s="29">
        <v>0</v>
      </c>
      <c r="I1635" s="14"/>
      <c r="J1635" s="28">
        <f t="shared" si="429"/>
        <v>114.73</v>
      </c>
      <c r="K1635" s="30">
        <v>114.73</v>
      </c>
      <c r="L1635" s="36"/>
      <c r="M1635" s="27" t="s">
        <v>1038</v>
      </c>
      <c r="N1635" s="30">
        <v>90.67</v>
      </c>
      <c r="O1635" s="30">
        <v>90.67</v>
      </c>
      <c r="Q1635" s="82"/>
      <c r="R1635" s="82"/>
    </row>
    <row r="1636" spans="2:18" x14ac:dyDescent="0.25">
      <c r="B1636" s="99">
        <v>174</v>
      </c>
      <c r="C1636" s="113" t="s">
        <v>397</v>
      </c>
      <c r="D1636" s="24"/>
      <c r="E1636" s="34" t="s">
        <v>432</v>
      </c>
      <c r="F1636" s="25">
        <v>26.749999999999996</v>
      </c>
      <c r="G1636" s="25">
        <v>26.75</v>
      </c>
      <c r="H1636" s="25">
        <v>26.750000000000004</v>
      </c>
      <c r="I1636" s="14"/>
      <c r="J1636" s="28" t="str">
        <f t="shared" si="429"/>
        <v xml:space="preserve"> </v>
      </c>
      <c r="K1636" s="30" t="s">
        <v>844</v>
      </c>
      <c r="L1636" s="36"/>
      <c r="M1636" s="34" t="s">
        <v>844</v>
      </c>
      <c r="N1636" s="30"/>
      <c r="O1636" s="30"/>
      <c r="Q1636" s="15"/>
      <c r="R1636" s="15"/>
    </row>
    <row r="1637" spans="2:18" x14ac:dyDescent="0.25">
      <c r="B1637" s="99"/>
      <c r="C1637" s="113"/>
      <c r="D1637" s="24"/>
      <c r="E1637" s="34" t="s">
        <v>992</v>
      </c>
      <c r="F1637" s="25">
        <v>25.67</v>
      </c>
      <c r="G1637" s="25">
        <v>25.67</v>
      </c>
      <c r="H1637" s="25">
        <v>25.67</v>
      </c>
      <c r="I1637" s="14"/>
      <c r="J1637" s="28"/>
      <c r="K1637" s="30"/>
      <c r="L1637" s="36"/>
      <c r="M1637" s="34" t="s">
        <v>990</v>
      </c>
      <c r="N1637" s="30"/>
      <c r="O1637" s="30"/>
      <c r="Q1637" s="15"/>
      <c r="R1637" s="15"/>
    </row>
    <row r="1638" spans="2:18" x14ac:dyDescent="0.25">
      <c r="B1638" s="99"/>
      <c r="C1638" s="113"/>
      <c r="D1638" s="24"/>
      <c r="E1638" s="34" t="s">
        <v>993</v>
      </c>
      <c r="F1638" s="25">
        <v>27.83</v>
      </c>
      <c r="G1638" s="25">
        <v>27.83</v>
      </c>
      <c r="H1638" s="25">
        <v>27.830000000000002</v>
      </c>
      <c r="I1638" s="14"/>
      <c r="J1638" s="28"/>
      <c r="K1638" s="30"/>
      <c r="L1638" s="36"/>
      <c r="M1638" s="34" t="s">
        <v>991</v>
      </c>
      <c r="N1638" s="30"/>
      <c r="O1638" s="30"/>
      <c r="Q1638" s="15"/>
      <c r="R1638" s="15"/>
    </row>
    <row r="1639" spans="2:18" x14ac:dyDescent="0.25">
      <c r="B1639" s="97" t="s">
        <v>807</v>
      </c>
      <c r="C1639" s="112" t="s">
        <v>398</v>
      </c>
      <c r="D1639" s="119" t="s">
        <v>435</v>
      </c>
      <c r="E1639" s="39" t="s">
        <v>432</v>
      </c>
      <c r="F1639" s="25">
        <v>26.749999999999996</v>
      </c>
      <c r="G1639" s="25">
        <v>26.75</v>
      </c>
      <c r="H1639" s="25">
        <v>26.750000000000004</v>
      </c>
      <c r="I1639" s="14"/>
      <c r="J1639" s="28" t="str">
        <f>IF(E1639=$J$7," ",F1639)</f>
        <v xml:space="preserve"> </v>
      </c>
      <c r="K1639" s="30"/>
      <c r="L1639" s="36"/>
      <c r="M1639" s="27" t="s">
        <v>844</v>
      </c>
      <c r="N1639" s="30"/>
      <c r="O1639" s="30"/>
      <c r="Q1639" s="15"/>
      <c r="R1639" s="15"/>
    </row>
    <row r="1640" spans="2:18" x14ac:dyDescent="0.25">
      <c r="B1640" s="98"/>
      <c r="C1640" s="112"/>
      <c r="D1640" s="119"/>
      <c r="E1640" s="27" t="s">
        <v>992</v>
      </c>
      <c r="F1640" s="29">
        <v>25.67</v>
      </c>
      <c r="G1640" s="29">
        <v>25.67</v>
      </c>
      <c r="H1640" s="29">
        <v>25.67</v>
      </c>
      <c r="I1640" s="14"/>
      <c r="J1640" s="28">
        <f>IF(E1640=$J$7," ",F1640)</f>
        <v>25.67</v>
      </c>
      <c r="K1640" s="30">
        <f>J1640*1.2</f>
        <v>30.804000000000002</v>
      </c>
      <c r="L1640" s="36"/>
      <c r="M1640" s="27" t="s">
        <v>990</v>
      </c>
      <c r="N1640" s="30">
        <f t="shared" ref="N1640" si="453">J1641</f>
        <v>27.83</v>
      </c>
      <c r="O1640" s="30">
        <v>33.950000000000003</v>
      </c>
      <c r="Q1640" s="81" t="s">
        <v>1073</v>
      </c>
      <c r="R1640" s="81">
        <v>46008</v>
      </c>
    </row>
    <row r="1641" spans="2:18" x14ac:dyDescent="0.25">
      <c r="B1641" s="98"/>
      <c r="C1641" s="112"/>
      <c r="D1641" s="119"/>
      <c r="E1641" s="27" t="s">
        <v>993</v>
      </c>
      <c r="F1641" s="29">
        <v>27.83</v>
      </c>
      <c r="G1641" s="29">
        <v>27.83</v>
      </c>
      <c r="H1641" s="29">
        <v>27.83</v>
      </c>
      <c r="I1641" s="14"/>
      <c r="J1641" s="28">
        <f>IF(E1641=$J$7," ",F1641)</f>
        <v>27.83</v>
      </c>
      <c r="K1641" s="30">
        <f>J1641*1.2</f>
        <v>33.395999999999994</v>
      </c>
      <c r="L1641" s="36"/>
      <c r="M1641" s="27" t="s">
        <v>991</v>
      </c>
      <c r="N1641" s="30">
        <v>90.17</v>
      </c>
      <c r="O1641" s="30">
        <v>36.81</v>
      </c>
      <c r="Q1641" s="82"/>
      <c r="R1641" s="82"/>
    </row>
    <row r="1642" spans="2:18" x14ac:dyDescent="0.25">
      <c r="B1642" s="99">
        <v>175</v>
      </c>
      <c r="C1642" s="113" t="s">
        <v>399</v>
      </c>
      <c r="D1642" s="24"/>
      <c r="E1642" s="34" t="s">
        <v>432</v>
      </c>
      <c r="F1642" s="25">
        <v>31.465</v>
      </c>
      <c r="G1642" s="25">
        <v>31.465000000000003</v>
      </c>
      <c r="H1642" s="25">
        <v>31.465</v>
      </c>
      <c r="I1642" s="14"/>
      <c r="J1642" s="28" t="str">
        <f>IF(E1642=$J$7," ",F1642)</f>
        <v xml:space="preserve"> </v>
      </c>
      <c r="K1642" s="30"/>
      <c r="L1642" s="36"/>
      <c r="M1642" s="34" t="s">
        <v>844</v>
      </c>
      <c r="N1642" s="30"/>
      <c r="O1642" s="30"/>
      <c r="Q1642" s="15"/>
      <c r="R1642" s="15"/>
    </row>
    <row r="1643" spans="2:18" x14ac:dyDescent="0.25">
      <c r="B1643" s="99"/>
      <c r="C1643" s="113"/>
      <c r="D1643" s="24"/>
      <c r="E1643" s="34" t="s">
        <v>992</v>
      </c>
      <c r="F1643" s="25">
        <v>30.46</v>
      </c>
      <c r="G1643" s="25">
        <v>30.460000000000004</v>
      </c>
      <c r="H1643" s="25">
        <v>30.46</v>
      </c>
      <c r="I1643" s="14"/>
      <c r="J1643" s="28"/>
      <c r="K1643" s="30"/>
      <c r="L1643" s="36"/>
      <c r="M1643" s="34" t="s">
        <v>990</v>
      </c>
      <c r="N1643" s="30"/>
      <c r="O1643" s="30"/>
      <c r="Q1643" s="15"/>
      <c r="R1643" s="15"/>
    </row>
    <row r="1644" spans="2:18" x14ac:dyDescent="0.25">
      <c r="B1644" s="99"/>
      <c r="C1644" s="113"/>
      <c r="D1644" s="24"/>
      <c r="E1644" s="34" t="s">
        <v>993</v>
      </c>
      <c r="F1644" s="25">
        <v>32.47</v>
      </c>
      <c r="G1644" s="25">
        <v>32.47</v>
      </c>
      <c r="H1644" s="25">
        <v>32.47</v>
      </c>
      <c r="I1644" s="14"/>
      <c r="J1644" s="28"/>
      <c r="K1644" s="30"/>
      <c r="L1644" s="36"/>
      <c r="M1644" s="34" t="s">
        <v>991</v>
      </c>
      <c r="N1644" s="30"/>
      <c r="O1644" s="30"/>
      <c r="Q1644" s="15"/>
      <c r="R1644" s="15"/>
    </row>
    <row r="1645" spans="2:18" x14ac:dyDescent="0.25">
      <c r="B1645" s="97" t="s">
        <v>808</v>
      </c>
      <c r="C1645" s="112" t="s">
        <v>395</v>
      </c>
      <c r="D1645" s="119" t="s">
        <v>435</v>
      </c>
      <c r="E1645" s="39" t="s">
        <v>432</v>
      </c>
      <c r="F1645" s="25">
        <v>31.465</v>
      </c>
      <c r="G1645" s="25">
        <v>31.465000000000003</v>
      </c>
      <c r="H1645" s="25">
        <v>31.465</v>
      </c>
      <c r="I1645" s="14"/>
      <c r="J1645" s="28" t="str">
        <f t="shared" ref="J1645:J1651" si="454">IF(E1645=$J$7," ",F1645)</f>
        <v xml:space="preserve"> </v>
      </c>
      <c r="K1645" s="30"/>
      <c r="L1645" s="36"/>
      <c r="M1645" s="27" t="s">
        <v>844</v>
      </c>
      <c r="N1645" s="30"/>
      <c r="O1645" s="30"/>
      <c r="Q1645" s="15"/>
      <c r="R1645" s="15"/>
    </row>
    <row r="1646" spans="2:18" x14ac:dyDescent="0.25">
      <c r="B1646" s="98"/>
      <c r="C1646" s="112"/>
      <c r="D1646" s="119"/>
      <c r="E1646" s="27" t="s">
        <v>992</v>
      </c>
      <c r="F1646" s="29">
        <v>30.46</v>
      </c>
      <c r="G1646" s="29">
        <v>30.460000000000004</v>
      </c>
      <c r="H1646" s="29">
        <v>30.46</v>
      </c>
      <c r="I1646" s="14"/>
      <c r="J1646" s="28">
        <f t="shared" si="454"/>
        <v>30.46</v>
      </c>
      <c r="K1646" s="30">
        <f t="shared" ref="K1646:K1647" si="455">J1646*1.2</f>
        <v>36.552</v>
      </c>
      <c r="L1646" s="36"/>
      <c r="M1646" s="27" t="s">
        <v>990</v>
      </c>
      <c r="N1646" s="30">
        <f t="shared" ref="N1646" si="456">J1647</f>
        <v>32.47</v>
      </c>
      <c r="O1646" s="30">
        <v>39.61</v>
      </c>
      <c r="Q1646" s="81" t="s">
        <v>1074</v>
      </c>
      <c r="R1646" s="81">
        <v>46010</v>
      </c>
    </row>
    <row r="1647" spans="2:18" x14ac:dyDescent="0.25">
      <c r="B1647" s="98"/>
      <c r="C1647" s="112"/>
      <c r="D1647" s="119"/>
      <c r="E1647" s="27" t="s">
        <v>993</v>
      </c>
      <c r="F1647" s="29">
        <v>32.47</v>
      </c>
      <c r="G1647" s="29">
        <v>32.47</v>
      </c>
      <c r="H1647" s="29">
        <v>32.47</v>
      </c>
      <c r="I1647" s="14"/>
      <c r="J1647" s="28">
        <f t="shared" si="454"/>
        <v>32.47</v>
      </c>
      <c r="K1647" s="30">
        <f t="shared" si="455"/>
        <v>38.963999999999999</v>
      </c>
      <c r="L1647" s="36"/>
      <c r="M1647" s="27" t="s">
        <v>991</v>
      </c>
      <c r="N1647" s="30">
        <f>N1646</f>
        <v>32.47</v>
      </c>
      <c r="O1647" s="30">
        <v>39.61</v>
      </c>
      <c r="Q1647" s="82"/>
      <c r="R1647" s="82"/>
    </row>
    <row r="1648" spans="2:18" x14ac:dyDescent="0.25">
      <c r="B1648" s="97" t="s">
        <v>809</v>
      </c>
      <c r="C1648" s="112" t="s">
        <v>396</v>
      </c>
      <c r="D1648" s="119" t="s">
        <v>435</v>
      </c>
      <c r="E1648" s="39" t="s">
        <v>432</v>
      </c>
      <c r="F1648" s="25">
        <v>31.465</v>
      </c>
      <c r="G1648" s="25">
        <v>0</v>
      </c>
      <c r="H1648" s="25">
        <v>31.465</v>
      </c>
      <c r="I1648" s="14"/>
      <c r="J1648" s="28" t="str">
        <f t="shared" si="454"/>
        <v xml:space="preserve"> </v>
      </c>
      <c r="K1648" s="30"/>
      <c r="L1648" s="36"/>
      <c r="M1648" s="27" t="s">
        <v>844</v>
      </c>
      <c r="N1648" s="30"/>
      <c r="O1648" s="30"/>
      <c r="Q1648" s="15"/>
      <c r="R1648" s="15"/>
    </row>
    <row r="1649" spans="2:18" x14ac:dyDescent="0.25">
      <c r="B1649" s="98"/>
      <c r="C1649" s="112"/>
      <c r="D1649" s="119"/>
      <c r="E1649" s="27" t="s">
        <v>992</v>
      </c>
      <c r="F1649" s="29">
        <v>30.46</v>
      </c>
      <c r="G1649" s="29">
        <v>0</v>
      </c>
      <c r="H1649" s="29">
        <v>30.46</v>
      </c>
      <c r="I1649" s="14"/>
      <c r="J1649" s="28">
        <f t="shared" si="454"/>
        <v>30.46</v>
      </c>
      <c r="K1649" s="30">
        <f>J1649*1.2</f>
        <v>36.552</v>
      </c>
      <c r="L1649" s="36"/>
      <c r="M1649" s="27" t="s">
        <v>990</v>
      </c>
      <c r="N1649" s="30">
        <f>J1650</f>
        <v>32.47</v>
      </c>
      <c r="O1649" s="30">
        <v>39.61</v>
      </c>
      <c r="Q1649" s="81" t="s">
        <v>1074</v>
      </c>
      <c r="R1649" s="81">
        <v>46010</v>
      </c>
    </row>
    <row r="1650" spans="2:18" x14ac:dyDescent="0.25">
      <c r="B1650" s="98"/>
      <c r="C1650" s="112"/>
      <c r="D1650" s="119"/>
      <c r="E1650" s="27" t="s">
        <v>993</v>
      </c>
      <c r="F1650" s="29">
        <v>32.47</v>
      </c>
      <c r="G1650" s="29">
        <v>0</v>
      </c>
      <c r="H1650" s="29">
        <v>32.47</v>
      </c>
      <c r="I1650" s="14"/>
      <c r="J1650" s="28">
        <f t="shared" si="454"/>
        <v>32.47</v>
      </c>
      <c r="K1650" s="30">
        <f>J1650*1.2</f>
        <v>38.963999999999999</v>
      </c>
      <c r="L1650" s="36"/>
      <c r="M1650" s="27" t="s">
        <v>991</v>
      </c>
      <c r="N1650" s="30">
        <f>N1649</f>
        <v>32.47</v>
      </c>
      <c r="O1650" s="30">
        <v>39.61</v>
      </c>
      <c r="Q1650" s="82"/>
      <c r="R1650" s="82"/>
    </row>
    <row r="1651" spans="2:18" hidden="1" x14ac:dyDescent="0.25">
      <c r="B1651" s="99">
        <v>176</v>
      </c>
      <c r="C1651" s="113" t="s">
        <v>400</v>
      </c>
      <c r="D1651" s="24"/>
      <c r="E1651" s="34" t="s">
        <v>432</v>
      </c>
      <c r="F1651" s="25">
        <v>8.8699999999999992</v>
      </c>
      <c r="G1651" s="25">
        <v>0</v>
      </c>
      <c r="H1651" s="25">
        <v>8.8699999999999992</v>
      </c>
      <c r="I1651" s="14"/>
      <c r="J1651" s="28" t="str">
        <f t="shared" si="454"/>
        <v xml:space="preserve"> </v>
      </c>
      <c r="K1651" s="30"/>
      <c r="L1651" s="36"/>
      <c r="M1651" s="34" t="s">
        <v>844</v>
      </c>
      <c r="N1651" s="30"/>
      <c r="O1651" s="30"/>
      <c r="Q1651" s="15"/>
      <c r="R1651" s="15"/>
    </row>
    <row r="1652" spans="2:18" hidden="1" x14ac:dyDescent="0.25">
      <c r="B1652" s="99"/>
      <c r="C1652" s="113"/>
      <c r="D1652" s="24"/>
      <c r="E1652" s="34" t="s">
        <v>992</v>
      </c>
      <c r="F1652" s="25">
        <v>8.8699999999999992</v>
      </c>
      <c r="G1652" s="25">
        <v>0</v>
      </c>
      <c r="H1652" s="25">
        <v>8.8699999999999992</v>
      </c>
      <c r="I1652" s="14"/>
      <c r="J1652" s="28"/>
      <c r="K1652" s="30"/>
      <c r="L1652" s="36"/>
      <c r="M1652" s="34" t="s">
        <v>990</v>
      </c>
      <c r="N1652" s="30"/>
      <c r="O1652" s="30"/>
      <c r="Q1652" s="15"/>
      <c r="R1652" s="15"/>
    </row>
    <row r="1653" spans="2:18" hidden="1" x14ac:dyDescent="0.25">
      <c r="B1653" s="99"/>
      <c r="C1653" s="113"/>
      <c r="D1653" s="24"/>
      <c r="E1653" s="34" t="s">
        <v>993</v>
      </c>
      <c r="F1653" s="25">
        <v>0</v>
      </c>
      <c r="G1653" s="25">
        <v>0</v>
      </c>
      <c r="H1653" s="25">
        <v>0</v>
      </c>
      <c r="I1653" s="14"/>
      <c r="J1653" s="28"/>
      <c r="K1653" s="30"/>
      <c r="L1653" s="36"/>
      <c r="M1653" s="34" t="s">
        <v>991</v>
      </c>
      <c r="N1653" s="30"/>
      <c r="O1653" s="30"/>
      <c r="Q1653" s="15"/>
      <c r="R1653" s="15"/>
    </row>
    <row r="1654" spans="2:18" hidden="1" x14ac:dyDescent="0.25">
      <c r="B1654" s="97" t="s">
        <v>810</v>
      </c>
      <c r="C1654" s="112" t="s">
        <v>396</v>
      </c>
      <c r="D1654" s="119" t="s">
        <v>435</v>
      </c>
      <c r="E1654" s="39" t="s">
        <v>432</v>
      </c>
      <c r="F1654" s="25">
        <v>8.8699999999999992</v>
      </c>
      <c r="G1654" s="25">
        <v>0</v>
      </c>
      <c r="H1654" s="25">
        <v>8.8699999999999992</v>
      </c>
      <c r="I1654" s="14"/>
      <c r="J1654" s="28" t="str">
        <f>IF(E1654=$J$7," ",F1654)</f>
        <v xml:space="preserve"> </v>
      </c>
      <c r="K1654" s="30"/>
      <c r="L1654" s="36"/>
      <c r="M1654" s="27" t="s">
        <v>844</v>
      </c>
      <c r="N1654" s="30"/>
      <c r="O1654" s="30"/>
      <c r="Q1654" s="15"/>
      <c r="R1654" s="15"/>
    </row>
    <row r="1655" spans="2:18" hidden="1" x14ac:dyDescent="0.25">
      <c r="B1655" s="98"/>
      <c r="C1655" s="112"/>
      <c r="D1655" s="119"/>
      <c r="E1655" s="27" t="s">
        <v>992</v>
      </c>
      <c r="F1655" s="29">
        <v>8.8699999999999992</v>
      </c>
      <c r="G1655" s="29">
        <v>0</v>
      </c>
      <c r="H1655" s="29">
        <v>8.8699999999999992</v>
      </c>
      <c r="I1655" s="14"/>
      <c r="J1655" s="28">
        <f>IF(E1655=$J$7," ",F1655)</f>
        <v>8.8699999999999992</v>
      </c>
      <c r="K1655" s="30">
        <v>8.8699999999999992</v>
      </c>
      <c r="L1655" s="36"/>
      <c r="M1655" s="27" t="s">
        <v>990</v>
      </c>
      <c r="N1655" s="30" t="str">
        <f t="shared" ref="N1655" si="457">J1656</f>
        <v xml:space="preserve"> -</v>
      </c>
      <c r="O1655" s="30" t="str">
        <f t="shared" ref="O1655" si="458">K1656</f>
        <v xml:space="preserve"> -</v>
      </c>
      <c r="Q1655" s="15"/>
      <c r="R1655" s="15"/>
    </row>
    <row r="1656" spans="2:18" hidden="1" x14ac:dyDescent="0.25">
      <c r="B1656" s="98"/>
      <c r="C1656" s="112"/>
      <c r="D1656" s="119"/>
      <c r="E1656" s="27" t="s">
        <v>993</v>
      </c>
      <c r="F1656" s="29">
        <v>0</v>
      </c>
      <c r="G1656" s="29">
        <v>0</v>
      </c>
      <c r="H1656" s="29">
        <v>0</v>
      </c>
      <c r="I1656" s="14"/>
      <c r="J1656" s="28" t="s">
        <v>840</v>
      </c>
      <c r="K1656" s="30" t="s">
        <v>840</v>
      </c>
      <c r="L1656" s="36"/>
      <c r="M1656" s="27" t="s">
        <v>991</v>
      </c>
      <c r="N1656" s="30" t="s">
        <v>840</v>
      </c>
      <c r="O1656" s="30" t="s">
        <v>840</v>
      </c>
      <c r="Q1656" s="15"/>
      <c r="R1656" s="15"/>
    </row>
    <row r="1657" spans="2:18" x14ac:dyDescent="0.25">
      <c r="B1657" s="99">
        <v>177</v>
      </c>
      <c r="C1657" s="113" t="s">
        <v>401</v>
      </c>
      <c r="D1657" s="24"/>
      <c r="E1657" s="34" t="s">
        <v>432</v>
      </c>
      <c r="F1657" s="25">
        <v>30.309999999999995</v>
      </c>
      <c r="G1657" s="25">
        <v>0</v>
      </c>
      <c r="H1657" s="25">
        <v>30.310000000000002</v>
      </c>
      <c r="I1657" s="14"/>
      <c r="J1657" s="28" t="str">
        <f>IF(E1657=$J$7," ",F1657)</f>
        <v xml:space="preserve"> </v>
      </c>
      <c r="K1657" s="30"/>
      <c r="L1657" s="36"/>
      <c r="M1657" s="34" t="s">
        <v>844</v>
      </c>
      <c r="N1657" s="30"/>
      <c r="O1657" s="30"/>
      <c r="Q1657" s="15"/>
      <c r="R1657" s="15"/>
    </row>
    <row r="1658" spans="2:18" x14ac:dyDescent="0.25">
      <c r="B1658" s="99"/>
      <c r="C1658" s="113"/>
      <c r="D1658" s="24"/>
      <c r="E1658" s="34" t="s">
        <v>992</v>
      </c>
      <c r="F1658" s="25">
        <v>29.89</v>
      </c>
      <c r="G1658" s="25">
        <v>0</v>
      </c>
      <c r="H1658" s="25">
        <v>29.89</v>
      </c>
      <c r="I1658" s="14"/>
      <c r="J1658" s="28"/>
      <c r="K1658" s="30"/>
      <c r="L1658" s="36"/>
      <c r="M1658" s="34" t="s">
        <v>990</v>
      </c>
      <c r="N1658" s="30"/>
      <c r="O1658" s="30"/>
      <c r="Q1658" s="15"/>
      <c r="R1658" s="15"/>
    </row>
    <row r="1659" spans="2:18" x14ac:dyDescent="0.25">
      <c r="B1659" s="99"/>
      <c r="C1659" s="113"/>
      <c r="D1659" s="24"/>
      <c r="E1659" s="34" t="s">
        <v>993</v>
      </c>
      <c r="F1659" s="25">
        <v>30.729999999999997</v>
      </c>
      <c r="G1659" s="25">
        <v>0</v>
      </c>
      <c r="H1659" s="25">
        <v>30.730000000000004</v>
      </c>
      <c r="I1659" s="14"/>
      <c r="J1659" s="28"/>
      <c r="K1659" s="30"/>
      <c r="L1659" s="36"/>
      <c r="M1659" s="34" t="s">
        <v>991</v>
      </c>
      <c r="N1659" s="30"/>
      <c r="O1659" s="30"/>
      <c r="Q1659" s="15"/>
      <c r="R1659" s="15"/>
    </row>
    <row r="1660" spans="2:18" x14ac:dyDescent="0.25">
      <c r="B1660" s="97" t="s">
        <v>811</v>
      </c>
      <c r="C1660" s="112" t="s">
        <v>395</v>
      </c>
      <c r="D1660" s="119" t="s">
        <v>435</v>
      </c>
      <c r="E1660" s="39" t="s">
        <v>432</v>
      </c>
      <c r="F1660" s="25">
        <v>30.309999999999995</v>
      </c>
      <c r="G1660" s="25">
        <v>0</v>
      </c>
      <c r="H1660" s="25">
        <v>30.310000000000002</v>
      </c>
      <c r="I1660" s="14"/>
      <c r="J1660" s="28" t="str">
        <f>IF(E1660=$J$7," ",F1660)</f>
        <v xml:space="preserve"> </v>
      </c>
      <c r="K1660" s="30"/>
      <c r="L1660" s="36"/>
      <c r="M1660" s="27" t="s">
        <v>844</v>
      </c>
      <c r="N1660" s="30"/>
      <c r="O1660" s="30"/>
      <c r="Q1660" s="15"/>
      <c r="R1660" s="15"/>
    </row>
    <row r="1661" spans="2:18" x14ac:dyDescent="0.25">
      <c r="B1661" s="98"/>
      <c r="C1661" s="112"/>
      <c r="D1661" s="119"/>
      <c r="E1661" s="27" t="s">
        <v>992</v>
      </c>
      <c r="F1661" s="29">
        <v>29.89</v>
      </c>
      <c r="G1661" s="29">
        <v>0</v>
      </c>
      <c r="H1661" s="29">
        <v>29.89</v>
      </c>
      <c r="I1661" s="14"/>
      <c r="J1661" s="28">
        <f>IF(E1661=$J$7," ",F1661)</f>
        <v>29.89</v>
      </c>
      <c r="K1661" s="30">
        <f t="shared" ref="K1661:K1662" si="459">J1661*1.2</f>
        <v>35.868000000000002</v>
      </c>
      <c r="L1661" s="36"/>
      <c r="M1661" s="27" t="s">
        <v>990</v>
      </c>
      <c r="N1661" s="30">
        <f t="shared" ref="N1661" si="460">J1662</f>
        <v>30.729999999999997</v>
      </c>
      <c r="O1661" s="30">
        <v>37.49</v>
      </c>
      <c r="Q1661" s="81" t="s">
        <v>1075</v>
      </c>
      <c r="R1661" s="81">
        <v>46010</v>
      </c>
    </row>
    <row r="1662" spans="2:18" x14ac:dyDescent="0.25">
      <c r="B1662" s="98"/>
      <c r="C1662" s="112"/>
      <c r="D1662" s="119"/>
      <c r="E1662" s="27" t="s">
        <v>993</v>
      </c>
      <c r="F1662" s="29">
        <v>30.729999999999997</v>
      </c>
      <c r="G1662" s="29">
        <v>0</v>
      </c>
      <c r="H1662" s="29">
        <v>30.730000000000004</v>
      </c>
      <c r="I1662" s="14"/>
      <c r="J1662" s="28">
        <f>IF(E1662=$J$7," ",F1662)</f>
        <v>30.729999999999997</v>
      </c>
      <c r="K1662" s="30">
        <f t="shared" si="459"/>
        <v>36.875999999999998</v>
      </c>
      <c r="L1662" s="36"/>
      <c r="M1662" s="27" t="s">
        <v>991</v>
      </c>
      <c r="N1662" s="30">
        <v>33.17</v>
      </c>
      <c r="O1662" s="30">
        <v>40.47</v>
      </c>
      <c r="Q1662" s="82"/>
      <c r="R1662" s="82"/>
    </row>
    <row r="1663" spans="2:18" x14ac:dyDescent="0.25">
      <c r="B1663" s="99">
        <v>178</v>
      </c>
      <c r="C1663" s="113" t="s">
        <v>402</v>
      </c>
      <c r="D1663" s="24"/>
      <c r="E1663" s="34" t="s">
        <v>432</v>
      </c>
      <c r="F1663" s="25">
        <v>194.31</v>
      </c>
      <c r="G1663" s="25">
        <v>0</v>
      </c>
      <c r="H1663" s="25">
        <v>194.31</v>
      </c>
      <c r="I1663" s="14"/>
      <c r="J1663" s="28" t="str">
        <f>IF(E1663=$J$7," ",F1663)</f>
        <v xml:space="preserve"> </v>
      </c>
      <c r="K1663" s="30"/>
      <c r="L1663" s="36"/>
      <c r="M1663" s="34" t="s">
        <v>844</v>
      </c>
      <c r="N1663" s="30"/>
      <c r="O1663" s="30"/>
      <c r="Q1663" s="15"/>
      <c r="R1663" s="15"/>
    </row>
    <row r="1664" spans="2:18" x14ac:dyDescent="0.25">
      <c r="B1664" s="99"/>
      <c r="C1664" s="113"/>
      <c r="D1664" s="24"/>
      <c r="E1664" s="34" t="s">
        <v>992</v>
      </c>
      <c r="F1664" s="25">
        <v>0</v>
      </c>
      <c r="G1664" s="25">
        <v>0</v>
      </c>
      <c r="H1664" s="25">
        <v>0</v>
      </c>
      <c r="I1664" s="14"/>
      <c r="J1664" s="28"/>
      <c r="K1664" s="30"/>
      <c r="L1664" s="36"/>
      <c r="M1664" s="34" t="s">
        <v>990</v>
      </c>
      <c r="N1664" s="30"/>
      <c r="O1664" s="30"/>
      <c r="Q1664" s="15"/>
      <c r="R1664" s="15"/>
    </row>
    <row r="1665" spans="2:18" x14ac:dyDescent="0.25">
      <c r="B1665" s="99"/>
      <c r="C1665" s="113"/>
      <c r="D1665" s="24"/>
      <c r="E1665" s="34" t="s">
        <v>993</v>
      </c>
      <c r="F1665" s="25">
        <v>194.31</v>
      </c>
      <c r="G1665" s="25">
        <v>0</v>
      </c>
      <c r="H1665" s="25">
        <v>194.31</v>
      </c>
      <c r="I1665" s="14"/>
      <c r="J1665" s="28"/>
      <c r="K1665" s="30"/>
      <c r="L1665" s="36"/>
      <c r="M1665" s="34" t="s">
        <v>991</v>
      </c>
      <c r="N1665" s="30"/>
      <c r="O1665" s="30"/>
      <c r="Q1665" s="15"/>
      <c r="R1665" s="15"/>
    </row>
    <row r="1666" spans="2:18" x14ac:dyDescent="0.25">
      <c r="B1666" s="97" t="s">
        <v>812</v>
      </c>
      <c r="C1666" s="112" t="s">
        <v>395</v>
      </c>
      <c r="D1666" s="119" t="s">
        <v>435</v>
      </c>
      <c r="E1666" s="39" t="s">
        <v>432</v>
      </c>
      <c r="F1666" s="25">
        <v>194.31</v>
      </c>
      <c r="G1666" s="25">
        <v>0</v>
      </c>
      <c r="H1666" s="25">
        <v>194.31</v>
      </c>
      <c r="I1666" s="14"/>
      <c r="J1666" s="28" t="str">
        <f>IF(E1666=$J$7," ",F1666)</f>
        <v xml:space="preserve"> </v>
      </c>
      <c r="K1666" s="30"/>
      <c r="L1666" s="36"/>
      <c r="M1666" s="27" t="s">
        <v>844</v>
      </c>
      <c r="N1666" s="30"/>
      <c r="O1666" s="30"/>
      <c r="Q1666" s="15"/>
      <c r="R1666" s="15"/>
    </row>
    <row r="1667" spans="2:18" x14ac:dyDescent="0.25">
      <c r="B1667" s="98"/>
      <c r="C1667" s="112"/>
      <c r="D1667" s="119"/>
      <c r="E1667" s="27" t="s">
        <v>992</v>
      </c>
      <c r="F1667" s="29">
        <v>0</v>
      </c>
      <c r="G1667" s="29">
        <v>0</v>
      </c>
      <c r="H1667" s="29">
        <v>0</v>
      </c>
      <c r="I1667" s="14"/>
      <c r="J1667" s="28" t="s">
        <v>840</v>
      </c>
      <c r="K1667" s="30"/>
      <c r="L1667" s="36"/>
      <c r="M1667" s="27" t="s">
        <v>990</v>
      </c>
      <c r="N1667" s="30">
        <f t="shared" ref="N1667" si="461">J1668</f>
        <v>194.31</v>
      </c>
      <c r="O1667" s="30">
        <v>204.03</v>
      </c>
      <c r="Q1667" s="88" t="s">
        <v>1279</v>
      </c>
      <c r="R1667" s="88">
        <v>46036</v>
      </c>
    </row>
    <row r="1668" spans="2:18" x14ac:dyDescent="0.25">
      <c r="B1668" s="98"/>
      <c r="C1668" s="112"/>
      <c r="D1668" s="119"/>
      <c r="E1668" s="27" t="s">
        <v>993</v>
      </c>
      <c r="F1668" s="29">
        <v>194.31</v>
      </c>
      <c r="G1668" s="29">
        <v>0</v>
      </c>
      <c r="H1668" s="29">
        <v>194.31</v>
      </c>
      <c r="I1668" s="14"/>
      <c r="J1668" s="28">
        <f>IF(E1668=$J$7," ",F1668)</f>
        <v>194.31</v>
      </c>
      <c r="K1668" s="30"/>
      <c r="L1668" s="36"/>
      <c r="M1668" s="27" t="s">
        <v>991</v>
      </c>
      <c r="N1668" s="30">
        <v>207.44</v>
      </c>
      <c r="O1668" s="30">
        <v>217.81</v>
      </c>
      <c r="Q1668" s="89"/>
      <c r="R1668" s="89"/>
    </row>
    <row r="1669" spans="2:18" x14ac:dyDescent="0.25">
      <c r="B1669" s="99">
        <v>179</v>
      </c>
      <c r="C1669" s="113" t="s">
        <v>403</v>
      </c>
      <c r="D1669" s="24"/>
      <c r="E1669" s="34" t="s">
        <v>432</v>
      </c>
      <c r="F1669" s="25">
        <v>114.2462681420988</v>
      </c>
      <c r="G1669" s="25">
        <v>118.67995815369227</v>
      </c>
      <c r="H1669" s="25">
        <v>106.35024739126797</v>
      </c>
      <c r="I1669" s="14"/>
      <c r="J1669" s="28" t="str">
        <f>IF(E1669=$J$7," ",F1669)</f>
        <v xml:space="preserve"> </v>
      </c>
      <c r="K1669" s="30"/>
      <c r="L1669" s="36"/>
      <c r="M1669" s="34" t="s">
        <v>844</v>
      </c>
      <c r="N1669" s="30"/>
      <c r="O1669" s="30"/>
      <c r="Q1669" s="15"/>
      <c r="R1669" s="15"/>
    </row>
    <row r="1670" spans="2:18" x14ac:dyDescent="0.25">
      <c r="B1670" s="99"/>
      <c r="C1670" s="113"/>
      <c r="D1670" s="24"/>
      <c r="E1670" s="34" t="s">
        <v>992</v>
      </c>
      <c r="F1670" s="25">
        <v>108.04793441501739</v>
      </c>
      <c r="G1670" s="25">
        <v>111.35990109309012</v>
      </c>
      <c r="H1670" s="25">
        <v>102.83090736577627</v>
      </c>
      <c r="I1670" s="14"/>
      <c r="J1670" s="28"/>
      <c r="K1670" s="30"/>
      <c r="L1670" s="36"/>
      <c r="M1670" s="34" t="s">
        <v>990</v>
      </c>
      <c r="N1670" s="30"/>
      <c r="O1670" s="30"/>
      <c r="Q1670" s="15"/>
      <c r="R1670" s="15"/>
    </row>
    <row r="1671" spans="2:18" x14ac:dyDescent="0.25">
      <c r="B1671" s="99"/>
      <c r="C1671" s="113"/>
      <c r="D1671" s="24"/>
      <c r="E1671" s="34" t="s">
        <v>993</v>
      </c>
      <c r="F1671" s="25">
        <v>120.44460186918016</v>
      </c>
      <c r="G1671" s="25">
        <v>126.00001521429444</v>
      </c>
      <c r="H1671" s="25">
        <v>109.86958741675967</v>
      </c>
      <c r="I1671" s="14"/>
      <c r="J1671" s="28"/>
      <c r="K1671" s="30"/>
      <c r="L1671" s="36"/>
      <c r="M1671" s="34" t="s">
        <v>991</v>
      </c>
      <c r="N1671" s="30"/>
      <c r="O1671" s="30"/>
      <c r="Q1671" s="15"/>
      <c r="R1671" s="15"/>
    </row>
    <row r="1672" spans="2:18" x14ac:dyDescent="0.25">
      <c r="B1672" s="97" t="s">
        <v>813</v>
      </c>
      <c r="C1672" s="112" t="s">
        <v>404</v>
      </c>
      <c r="D1672" s="119" t="s">
        <v>435</v>
      </c>
      <c r="E1672" s="39" t="s">
        <v>432</v>
      </c>
      <c r="F1672" s="25">
        <v>188.596</v>
      </c>
      <c r="G1672" s="25">
        <v>188.59833333333333</v>
      </c>
      <c r="H1672" s="25">
        <v>188.59833333333333</v>
      </c>
      <c r="I1672" s="14"/>
      <c r="J1672" s="28" t="str">
        <f t="shared" ref="J1672:J1716" si="462">IF(E1672=$J$7," ",F1672)</f>
        <v xml:space="preserve"> </v>
      </c>
      <c r="K1672" s="30"/>
      <c r="L1672" s="36"/>
      <c r="M1672" s="27" t="s">
        <v>844</v>
      </c>
      <c r="N1672" s="30"/>
      <c r="O1672" s="30"/>
      <c r="Q1672" s="15"/>
      <c r="R1672" s="15"/>
    </row>
    <row r="1673" spans="2:18" x14ac:dyDescent="0.25">
      <c r="B1673" s="98"/>
      <c r="C1673" s="112"/>
      <c r="D1673" s="119"/>
      <c r="E1673" s="27" t="s">
        <v>992</v>
      </c>
      <c r="F1673" s="29">
        <v>180.04</v>
      </c>
      <c r="G1673" s="29">
        <v>180.04166666666666</v>
      </c>
      <c r="H1673" s="29">
        <v>180.04166666666669</v>
      </c>
      <c r="I1673" s="14"/>
      <c r="J1673" s="28">
        <f t="shared" si="462"/>
        <v>180.04</v>
      </c>
      <c r="K1673" s="30">
        <f t="shared" ref="K1673:K1715" si="463">J1673*1.2</f>
        <v>216.04799999999997</v>
      </c>
      <c r="L1673" s="36"/>
      <c r="M1673" s="27"/>
      <c r="N1673" s="30"/>
      <c r="O1673" s="30"/>
      <c r="Q1673" s="15"/>
      <c r="R1673" s="15"/>
    </row>
    <row r="1674" spans="2:18" x14ac:dyDescent="0.25">
      <c r="B1674" s="98"/>
      <c r="C1674" s="112"/>
      <c r="D1674" s="119"/>
      <c r="E1674" s="27" t="s">
        <v>1157</v>
      </c>
      <c r="F1674" s="29"/>
      <c r="G1674" s="29"/>
      <c r="H1674" s="29"/>
      <c r="I1674" s="14"/>
      <c r="J1674" s="28">
        <v>201.43</v>
      </c>
      <c r="K1674" s="30">
        <v>241.71</v>
      </c>
      <c r="L1674" s="36"/>
      <c r="M1674" s="27" t="s">
        <v>990</v>
      </c>
      <c r="N1674" s="30">
        <v>201.43</v>
      </c>
      <c r="O1674" s="30">
        <v>241.71</v>
      </c>
      <c r="Q1674" s="81" t="s">
        <v>1159</v>
      </c>
      <c r="R1674" s="81">
        <v>45266</v>
      </c>
    </row>
    <row r="1675" spans="2:18" x14ac:dyDescent="0.25">
      <c r="B1675" s="98"/>
      <c r="C1675" s="112"/>
      <c r="D1675" s="119"/>
      <c r="E1675" s="27" t="s">
        <v>1158</v>
      </c>
      <c r="F1675" s="29">
        <v>201.43</v>
      </c>
      <c r="G1675" s="29">
        <v>201.43333333333337</v>
      </c>
      <c r="H1675" s="29">
        <v>201.43333333333334</v>
      </c>
      <c r="I1675" s="14"/>
      <c r="J1675" s="28">
        <v>273.51</v>
      </c>
      <c r="K1675" s="30">
        <v>328.22</v>
      </c>
      <c r="L1675" s="36"/>
      <c r="M1675" s="27" t="s">
        <v>991</v>
      </c>
      <c r="N1675" s="30">
        <v>190.78</v>
      </c>
      <c r="O1675" s="30">
        <v>228.94</v>
      </c>
      <c r="Q1675" s="82"/>
      <c r="R1675" s="82"/>
    </row>
    <row r="1676" spans="2:18" x14ac:dyDescent="0.25">
      <c r="B1676" s="97" t="s">
        <v>814</v>
      </c>
      <c r="C1676" s="112" t="s">
        <v>404</v>
      </c>
      <c r="D1676" s="119" t="s">
        <v>435</v>
      </c>
      <c r="E1676" s="39" t="s">
        <v>432</v>
      </c>
      <c r="F1676" s="25">
        <v>188.596</v>
      </c>
      <c r="G1676" s="25">
        <v>0</v>
      </c>
      <c r="H1676" s="25">
        <v>0</v>
      </c>
      <c r="I1676" s="14"/>
      <c r="J1676" s="28" t="str">
        <f t="shared" si="462"/>
        <v xml:space="preserve"> </v>
      </c>
      <c r="K1676" s="30"/>
      <c r="L1676" s="36"/>
      <c r="M1676" s="27" t="s">
        <v>844</v>
      </c>
      <c r="N1676" s="30"/>
      <c r="O1676" s="30"/>
      <c r="Q1676" s="15"/>
      <c r="R1676" s="15"/>
    </row>
    <row r="1677" spans="2:18" x14ac:dyDescent="0.25">
      <c r="B1677" s="98"/>
      <c r="C1677" s="112"/>
      <c r="D1677" s="119"/>
      <c r="E1677" s="27" t="s">
        <v>992</v>
      </c>
      <c r="F1677" s="29">
        <v>180.04</v>
      </c>
      <c r="G1677" s="29">
        <v>180.04166666666666</v>
      </c>
      <c r="H1677" s="29">
        <v>180.04166666666669</v>
      </c>
      <c r="I1677" s="14"/>
      <c r="J1677" s="28">
        <f t="shared" ref="J1677" si="464">IF(E1677=$J$7," ",F1677)</f>
        <v>180.04</v>
      </c>
      <c r="K1677" s="30">
        <f t="shared" ref="K1677" si="465">J1677*1.2</f>
        <v>216.04799999999997</v>
      </c>
      <c r="L1677" s="36"/>
      <c r="M1677" s="27"/>
      <c r="N1677" s="30"/>
      <c r="O1677" s="30"/>
      <c r="Q1677" s="15"/>
      <c r="R1677" s="15"/>
    </row>
    <row r="1678" spans="2:18" x14ac:dyDescent="0.25">
      <c r="B1678" s="98"/>
      <c r="C1678" s="112"/>
      <c r="D1678" s="119"/>
      <c r="E1678" s="27" t="s">
        <v>1157</v>
      </c>
      <c r="F1678" s="29"/>
      <c r="G1678" s="29"/>
      <c r="H1678" s="29"/>
      <c r="I1678" s="14"/>
      <c r="J1678" s="28">
        <v>201.43</v>
      </c>
      <c r="K1678" s="30">
        <v>241.71</v>
      </c>
      <c r="L1678" s="36"/>
      <c r="M1678" s="27" t="s">
        <v>990</v>
      </c>
      <c r="N1678" s="30">
        <v>201.43</v>
      </c>
      <c r="O1678" s="30">
        <v>241.71</v>
      </c>
      <c r="Q1678" s="81" t="s">
        <v>1159</v>
      </c>
      <c r="R1678" s="81">
        <v>45266</v>
      </c>
    </row>
    <row r="1679" spans="2:18" x14ac:dyDescent="0.25">
      <c r="B1679" s="98"/>
      <c r="C1679" s="112"/>
      <c r="D1679" s="119"/>
      <c r="E1679" s="27" t="s">
        <v>1158</v>
      </c>
      <c r="F1679" s="29">
        <v>201.43</v>
      </c>
      <c r="G1679" s="29">
        <v>201.43333333333337</v>
      </c>
      <c r="H1679" s="29">
        <v>201.43333333333334</v>
      </c>
      <c r="I1679" s="14"/>
      <c r="J1679" s="28">
        <v>273.51</v>
      </c>
      <c r="K1679" s="30">
        <v>328.22</v>
      </c>
      <c r="L1679" s="36"/>
      <c r="M1679" s="27" t="s">
        <v>991</v>
      </c>
      <c r="N1679" s="30">
        <v>190.78</v>
      </c>
      <c r="O1679" s="30">
        <v>228.94</v>
      </c>
      <c r="Q1679" s="82"/>
      <c r="R1679" s="82"/>
    </row>
    <row r="1680" spans="2:18" x14ac:dyDescent="0.25">
      <c r="B1680" s="97" t="s">
        <v>815</v>
      </c>
      <c r="C1680" s="112" t="s">
        <v>405</v>
      </c>
      <c r="D1680" s="119" t="s">
        <v>435</v>
      </c>
      <c r="E1680" s="39" t="s">
        <v>432</v>
      </c>
      <c r="F1680" s="25">
        <v>73.24499999999999</v>
      </c>
      <c r="G1680" s="25">
        <v>73.241666666666674</v>
      </c>
      <c r="H1680" s="25">
        <v>73.241666666666674</v>
      </c>
      <c r="I1680" s="14"/>
      <c r="J1680" s="28" t="str">
        <f t="shared" si="462"/>
        <v xml:space="preserve"> </v>
      </c>
      <c r="K1680" s="30"/>
      <c r="L1680" s="36"/>
      <c r="M1680" s="27" t="s">
        <v>844</v>
      </c>
      <c r="N1680" s="30"/>
      <c r="O1680" s="30"/>
      <c r="Q1680" s="15"/>
      <c r="R1680" s="15"/>
    </row>
    <row r="1681" spans="2:18" x14ac:dyDescent="0.25">
      <c r="B1681" s="98"/>
      <c r="C1681" s="112"/>
      <c r="D1681" s="119"/>
      <c r="E1681" s="27" t="s">
        <v>992</v>
      </c>
      <c r="F1681" s="29">
        <v>71.27</v>
      </c>
      <c r="G1681" s="29">
        <v>71.266666666666666</v>
      </c>
      <c r="H1681" s="29">
        <v>71.266666666666666</v>
      </c>
      <c r="I1681" s="14"/>
      <c r="J1681" s="28">
        <f t="shared" si="462"/>
        <v>71.27</v>
      </c>
      <c r="K1681" s="30">
        <f t="shared" si="463"/>
        <v>85.523999999999987</v>
      </c>
      <c r="L1681" s="36"/>
      <c r="M1681" s="27" t="s">
        <v>990</v>
      </c>
      <c r="N1681" s="30">
        <f t="shared" ref="N1681" si="466">J1682</f>
        <v>75.22</v>
      </c>
      <c r="O1681" s="30">
        <f t="shared" ref="O1681" si="467">K1682</f>
        <v>90.263999999999996</v>
      </c>
      <c r="Q1681" s="81" t="s">
        <v>1165</v>
      </c>
      <c r="R1681" s="81">
        <v>45167</v>
      </c>
    </row>
    <row r="1682" spans="2:18" x14ac:dyDescent="0.25">
      <c r="B1682" s="98"/>
      <c r="C1682" s="112"/>
      <c r="D1682" s="119"/>
      <c r="E1682" s="27" t="s">
        <v>993</v>
      </c>
      <c r="F1682" s="29">
        <v>75.22</v>
      </c>
      <c r="G1682" s="29">
        <v>75.216666666666669</v>
      </c>
      <c r="H1682" s="29">
        <v>75.216666666666669</v>
      </c>
      <c r="I1682" s="14"/>
      <c r="J1682" s="28">
        <f t="shared" si="462"/>
        <v>75.22</v>
      </c>
      <c r="K1682" s="30">
        <f t="shared" si="463"/>
        <v>90.263999999999996</v>
      </c>
      <c r="L1682" s="36"/>
      <c r="M1682" s="27" t="s">
        <v>991</v>
      </c>
      <c r="N1682" s="30">
        <v>74.67</v>
      </c>
      <c r="O1682" s="30">
        <v>89.6</v>
      </c>
      <c r="Q1682" s="82"/>
      <c r="R1682" s="82"/>
    </row>
    <row r="1683" spans="2:18" x14ac:dyDescent="0.25">
      <c r="B1683" s="97" t="s">
        <v>816</v>
      </c>
      <c r="C1683" s="112" t="s">
        <v>406</v>
      </c>
      <c r="D1683" s="119" t="s">
        <v>435</v>
      </c>
      <c r="E1683" s="39" t="s">
        <v>432</v>
      </c>
      <c r="F1683" s="25">
        <v>73.245000000000005</v>
      </c>
      <c r="G1683" s="25">
        <v>73.24166666666666</v>
      </c>
      <c r="H1683" s="25">
        <v>73.241666666666674</v>
      </c>
      <c r="I1683" s="14"/>
      <c r="J1683" s="28" t="str">
        <f t="shared" si="462"/>
        <v xml:space="preserve"> </v>
      </c>
      <c r="K1683" s="30"/>
      <c r="L1683" s="36"/>
      <c r="M1683" s="27" t="s">
        <v>844</v>
      </c>
      <c r="N1683" s="30"/>
      <c r="O1683" s="30"/>
      <c r="Q1683" s="15"/>
      <c r="R1683" s="15"/>
    </row>
    <row r="1684" spans="2:18" x14ac:dyDescent="0.25">
      <c r="B1684" s="98"/>
      <c r="C1684" s="112"/>
      <c r="D1684" s="119"/>
      <c r="E1684" s="27" t="s">
        <v>992</v>
      </c>
      <c r="F1684" s="29">
        <v>71.27</v>
      </c>
      <c r="G1684" s="29">
        <v>71.266666666666666</v>
      </c>
      <c r="H1684" s="29">
        <v>71.266666666666666</v>
      </c>
      <c r="I1684" s="14"/>
      <c r="J1684" s="28">
        <f t="shared" si="462"/>
        <v>71.27</v>
      </c>
      <c r="K1684" s="30">
        <f t="shared" si="463"/>
        <v>85.523999999999987</v>
      </c>
      <c r="L1684" s="36"/>
      <c r="M1684" s="27" t="s">
        <v>990</v>
      </c>
      <c r="N1684" s="30">
        <f t="shared" ref="N1684" si="468">J1685</f>
        <v>75.22</v>
      </c>
      <c r="O1684" s="30">
        <f t="shared" ref="O1684" si="469">K1685</f>
        <v>90.263999999999996</v>
      </c>
      <c r="Q1684" s="81" t="s">
        <v>1165</v>
      </c>
      <c r="R1684" s="81">
        <v>45167</v>
      </c>
    </row>
    <row r="1685" spans="2:18" x14ac:dyDescent="0.25">
      <c r="B1685" s="98"/>
      <c r="C1685" s="112"/>
      <c r="D1685" s="119"/>
      <c r="E1685" s="27" t="s">
        <v>993</v>
      </c>
      <c r="F1685" s="29">
        <v>75.22</v>
      </c>
      <c r="G1685" s="29">
        <v>75.216666666666669</v>
      </c>
      <c r="H1685" s="29">
        <v>75.216666666666669</v>
      </c>
      <c r="I1685" s="14"/>
      <c r="J1685" s="28">
        <f t="shared" si="462"/>
        <v>75.22</v>
      </c>
      <c r="K1685" s="30">
        <f t="shared" si="463"/>
        <v>90.263999999999996</v>
      </c>
      <c r="L1685" s="36"/>
      <c r="M1685" s="27" t="s">
        <v>991</v>
      </c>
      <c r="N1685" s="30">
        <v>74.67</v>
      </c>
      <c r="O1685" s="30">
        <v>89.6</v>
      </c>
      <c r="Q1685" s="82"/>
      <c r="R1685" s="82"/>
    </row>
    <row r="1686" spans="2:18" x14ac:dyDescent="0.25">
      <c r="B1686" s="97" t="s">
        <v>817</v>
      </c>
      <c r="C1686" s="112" t="s">
        <v>407</v>
      </c>
      <c r="D1686" s="119" t="s">
        <v>435</v>
      </c>
      <c r="E1686" s="39" t="s">
        <v>432</v>
      </c>
      <c r="F1686" s="25">
        <v>73.24499999999999</v>
      </c>
      <c r="G1686" s="25">
        <v>73.24166666666666</v>
      </c>
      <c r="H1686" s="25">
        <v>73.241666666666674</v>
      </c>
      <c r="I1686" s="14"/>
      <c r="J1686" s="28" t="str">
        <f t="shared" si="462"/>
        <v xml:space="preserve"> </v>
      </c>
      <c r="K1686" s="30"/>
      <c r="L1686" s="36"/>
      <c r="M1686" s="27" t="s">
        <v>844</v>
      </c>
      <c r="N1686" s="30"/>
      <c r="O1686" s="30"/>
      <c r="Q1686" s="15"/>
      <c r="R1686" s="15"/>
    </row>
    <row r="1687" spans="2:18" x14ac:dyDescent="0.25">
      <c r="B1687" s="98"/>
      <c r="C1687" s="112"/>
      <c r="D1687" s="119"/>
      <c r="E1687" s="27" t="s">
        <v>992</v>
      </c>
      <c r="F1687" s="29">
        <v>71.27</v>
      </c>
      <c r="G1687" s="29">
        <v>71.266666666666666</v>
      </c>
      <c r="H1687" s="29">
        <v>71.266666666666666</v>
      </c>
      <c r="I1687" s="14"/>
      <c r="J1687" s="28">
        <f t="shared" si="462"/>
        <v>71.27</v>
      </c>
      <c r="K1687" s="30">
        <f t="shared" si="463"/>
        <v>85.523999999999987</v>
      </c>
      <c r="L1687" s="36"/>
      <c r="M1687" s="27" t="s">
        <v>990</v>
      </c>
      <c r="N1687" s="30">
        <f t="shared" ref="N1687" si="470">J1688</f>
        <v>75.22</v>
      </c>
      <c r="O1687" s="30">
        <f t="shared" ref="O1687" si="471">K1688</f>
        <v>90.263999999999996</v>
      </c>
      <c r="Q1687" s="81" t="s">
        <v>1165</v>
      </c>
      <c r="R1687" s="81">
        <v>45167</v>
      </c>
    </row>
    <row r="1688" spans="2:18" x14ac:dyDescent="0.25">
      <c r="B1688" s="98"/>
      <c r="C1688" s="112"/>
      <c r="D1688" s="119"/>
      <c r="E1688" s="27" t="s">
        <v>993</v>
      </c>
      <c r="F1688" s="29">
        <v>75.22</v>
      </c>
      <c r="G1688" s="29">
        <v>75.216666666666669</v>
      </c>
      <c r="H1688" s="29">
        <v>75.216666666666669</v>
      </c>
      <c r="I1688" s="14"/>
      <c r="J1688" s="28">
        <f t="shared" si="462"/>
        <v>75.22</v>
      </c>
      <c r="K1688" s="30">
        <f t="shared" si="463"/>
        <v>90.263999999999996</v>
      </c>
      <c r="L1688" s="36"/>
      <c r="M1688" s="27" t="s">
        <v>991</v>
      </c>
      <c r="N1688" s="30">
        <v>74.67</v>
      </c>
      <c r="O1688" s="30">
        <v>89.6</v>
      </c>
      <c r="Q1688" s="82"/>
      <c r="R1688" s="82"/>
    </row>
    <row r="1689" spans="2:18" x14ac:dyDescent="0.25">
      <c r="B1689" s="97" t="s">
        <v>818</v>
      </c>
      <c r="C1689" s="112" t="s">
        <v>408</v>
      </c>
      <c r="D1689" s="119" t="s">
        <v>435</v>
      </c>
      <c r="E1689" s="39" t="s">
        <v>432</v>
      </c>
      <c r="F1689" s="25">
        <v>73.24499999999999</v>
      </c>
      <c r="G1689" s="25">
        <v>73.24166666666666</v>
      </c>
      <c r="H1689" s="25">
        <v>73.24166666666666</v>
      </c>
      <c r="I1689" s="14"/>
      <c r="J1689" s="28" t="str">
        <f t="shared" si="462"/>
        <v xml:space="preserve"> </v>
      </c>
      <c r="K1689" s="30"/>
      <c r="L1689" s="36"/>
      <c r="M1689" s="27" t="s">
        <v>844</v>
      </c>
      <c r="N1689" s="30"/>
      <c r="O1689" s="30"/>
      <c r="Q1689" s="15"/>
      <c r="R1689" s="15"/>
    </row>
    <row r="1690" spans="2:18" x14ac:dyDescent="0.25">
      <c r="B1690" s="98"/>
      <c r="C1690" s="112"/>
      <c r="D1690" s="119"/>
      <c r="E1690" s="27" t="s">
        <v>992</v>
      </c>
      <c r="F1690" s="29">
        <v>71.27</v>
      </c>
      <c r="G1690" s="29">
        <v>71.266666666666666</v>
      </c>
      <c r="H1690" s="29">
        <v>71.266666666666666</v>
      </c>
      <c r="I1690" s="14"/>
      <c r="J1690" s="28">
        <f t="shared" si="462"/>
        <v>71.27</v>
      </c>
      <c r="K1690" s="30">
        <f t="shared" si="463"/>
        <v>85.523999999999987</v>
      </c>
      <c r="L1690" s="36"/>
      <c r="M1690" s="27" t="s">
        <v>990</v>
      </c>
      <c r="N1690" s="30">
        <f t="shared" ref="N1690" si="472">J1691</f>
        <v>75.22</v>
      </c>
      <c r="O1690" s="30">
        <f t="shared" ref="O1690" si="473">K1691</f>
        <v>90.263999999999996</v>
      </c>
      <c r="Q1690" s="81" t="s">
        <v>1165</v>
      </c>
      <c r="R1690" s="81">
        <v>45167</v>
      </c>
    </row>
    <row r="1691" spans="2:18" x14ac:dyDescent="0.25">
      <c r="B1691" s="98"/>
      <c r="C1691" s="112"/>
      <c r="D1691" s="119"/>
      <c r="E1691" s="27" t="s">
        <v>993</v>
      </c>
      <c r="F1691" s="29">
        <v>75.22</v>
      </c>
      <c r="G1691" s="29">
        <v>75.216666666666669</v>
      </c>
      <c r="H1691" s="29">
        <v>75.216666666666669</v>
      </c>
      <c r="I1691" s="14"/>
      <c r="J1691" s="28">
        <f t="shared" si="462"/>
        <v>75.22</v>
      </c>
      <c r="K1691" s="30">
        <f t="shared" si="463"/>
        <v>90.263999999999996</v>
      </c>
      <c r="L1691" s="36"/>
      <c r="M1691" s="27" t="s">
        <v>991</v>
      </c>
      <c r="N1691" s="30">
        <v>74.67</v>
      </c>
      <c r="O1691" s="30">
        <v>89.6</v>
      </c>
      <c r="Q1691" s="82"/>
      <c r="R1691" s="82"/>
    </row>
    <row r="1692" spans="2:18" x14ac:dyDescent="0.25">
      <c r="B1692" s="97" t="s">
        <v>819</v>
      </c>
      <c r="C1692" s="112" t="s">
        <v>408</v>
      </c>
      <c r="D1692" s="119" t="s">
        <v>435</v>
      </c>
      <c r="E1692" s="39" t="s">
        <v>432</v>
      </c>
      <c r="F1692" s="25">
        <v>73.24499999999999</v>
      </c>
      <c r="G1692" s="25">
        <v>73.24166666666666</v>
      </c>
      <c r="H1692" s="25">
        <v>73.24166666666666</v>
      </c>
      <c r="I1692" s="14"/>
      <c r="J1692" s="28" t="str">
        <f t="shared" si="462"/>
        <v xml:space="preserve"> </v>
      </c>
      <c r="K1692" s="30"/>
      <c r="L1692" s="36"/>
      <c r="M1692" s="27" t="s">
        <v>844</v>
      </c>
      <c r="N1692" s="30"/>
      <c r="O1692" s="30"/>
      <c r="Q1692" s="15"/>
      <c r="R1692" s="15"/>
    </row>
    <row r="1693" spans="2:18" x14ac:dyDescent="0.25">
      <c r="B1693" s="98"/>
      <c r="C1693" s="112"/>
      <c r="D1693" s="119"/>
      <c r="E1693" s="27" t="s">
        <v>992</v>
      </c>
      <c r="F1693" s="29">
        <v>71.27</v>
      </c>
      <c r="G1693" s="29">
        <v>71.266666666666666</v>
      </c>
      <c r="H1693" s="29">
        <v>71.266666666666666</v>
      </c>
      <c r="I1693" s="14"/>
      <c r="J1693" s="28">
        <f t="shared" si="462"/>
        <v>71.27</v>
      </c>
      <c r="K1693" s="30">
        <f t="shared" si="463"/>
        <v>85.523999999999987</v>
      </c>
      <c r="L1693" s="36"/>
      <c r="M1693" s="27" t="s">
        <v>990</v>
      </c>
      <c r="N1693" s="30">
        <f t="shared" ref="N1693" si="474">J1694</f>
        <v>75.22</v>
      </c>
      <c r="O1693" s="30">
        <f t="shared" ref="O1693" si="475">K1694</f>
        <v>90.263999999999996</v>
      </c>
      <c r="Q1693" s="81" t="s">
        <v>1165</v>
      </c>
      <c r="R1693" s="81">
        <v>45167</v>
      </c>
    </row>
    <row r="1694" spans="2:18" x14ac:dyDescent="0.25">
      <c r="B1694" s="98"/>
      <c r="C1694" s="112"/>
      <c r="D1694" s="119"/>
      <c r="E1694" s="27" t="s">
        <v>993</v>
      </c>
      <c r="F1694" s="29">
        <v>75.22</v>
      </c>
      <c r="G1694" s="29">
        <v>75.216666666666669</v>
      </c>
      <c r="H1694" s="29">
        <v>75.216666666666669</v>
      </c>
      <c r="I1694" s="14"/>
      <c r="J1694" s="28">
        <f t="shared" si="462"/>
        <v>75.22</v>
      </c>
      <c r="K1694" s="30">
        <f t="shared" si="463"/>
        <v>90.263999999999996</v>
      </c>
      <c r="L1694" s="36"/>
      <c r="M1694" s="27" t="s">
        <v>991</v>
      </c>
      <c r="N1694" s="30">
        <v>74.67</v>
      </c>
      <c r="O1694" s="30">
        <v>89.6</v>
      </c>
      <c r="Q1694" s="82"/>
      <c r="R1694" s="82"/>
    </row>
    <row r="1695" spans="2:18" x14ac:dyDescent="0.25">
      <c r="B1695" s="97" t="s">
        <v>820</v>
      </c>
      <c r="C1695" s="112" t="s">
        <v>409</v>
      </c>
      <c r="D1695" s="119" t="s">
        <v>435</v>
      </c>
      <c r="E1695" s="39" t="s">
        <v>432</v>
      </c>
      <c r="F1695" s="25">
        <v>73.24499999999999</v>
      </c>
      <c r="G1695" s="25">
        <v>0</v>
      </c>
      <c r="H1695" s="25">
        <v>0</v>
      </c>
      <c r="I1695" s="14"/>
      <c r="J1695" s="28" t="str">
        <f t="shared" si="462"/>
        <v xml:space="preserve"> </v>
      </c>
      <c r="K1695" s="30"/>
      <c r="L1695" s="36"/>
      <c r="M1695" s="27" t="s">
        <v>844</v>
      </c>
      <c r="N1695" s="30"/>
      <c r="O1695" s="30"/>
      <c r="Q1695" s="15"/>
      <c r="R1695" s="15"/>
    </row>
    <row r="1696" spans="2:18" x14ac:dyDescent="0.25">
      <c r="B1696" s="98"/>
      <c r="C1696" s="112"/>
      <c r="D1696" s="119"/>
      <c r="E1696" s="27" t="s">
        <v>992</v>
      </c>
      <c r="F1696" s="29">
        <v>71.27</v>
      </c>
      <c r="G1696" s="29">
        <v>0</v>
      </c>
      <c r="H1696" s="29">
        <v>0</v>
      </c>
      <c r="I1696" s="14"/>
      <c r="J1696" s="28">
        <f t="shared" si="462"/>
        <v>71.27</v>
      </c>
      <c r="K1696" s="30">
        <f t="shared" si="463"/>
        <v>85.523999999999987</v>
      </c>
      <c r="L1696" s="36"/>
      <c r="M1696" s="27" t="s">
        <v>990</v>
      </c>
      <c r="N1696" s="30">
        <f t="shared" ref="N1696" si="476">J1697</f>
        <v>75.22</v>
      </c>
      <c r="O1696" s="30">
        <f t="shared" ref="O1696" si="477">K1697</f>
        <v>90.263999999999996</v>
      </c>
      <c r="Q1696" s="81" t="s">
        <v>1165</v>
      </c>
      <c r="R1696" s="81">
        <v>45167</v>
      </c>
    </row>
    <row r="1697" spans="2:18" x14ac:dyDescent="0.25">
      <c r="B1697" s="98"/>
      <c r="C1697" s="112"/>
      <c r="D1697" s="119"/>
      <c r="E1697" s="27" t="s">
        <v>993</v>
      </c>
      <c r="F1697" s="29">
        <v>75.22</v>
      </c>
      <c r="G1697" s="29">
        <v>0</v>
      </c>
      <c r="H1697" s="29">
        <v>0</v>
      </c>
      <c r="I1697" s="14"/>
      <c r="J1697" s="28">
        <f t="shared" si="462"/>
        <v>75.22</v>
      </c>
      <c r="K1697" s="30">
        <f t="shared" si="463"/>
        <v>90.263999999999996</v>
      </c>
      <c r="L1697" s="36"/>
      <c r="M1697" s="27" t="s">
        <v>991</v>
      </c>
      <c r="N1697" s="30">
        <v>74.67</v>
      </c>
      <c r="O1697" s="30">
        <v>89.6</v>
      </c>
      <c r="Q1697" s="82"/>
      <c r="R1697" s="82"/>
    </row>
    <row r="1698" spans="2:18" x14ac:dyDescent="0.25">
      <c r="B1698" s="97" t="s">
        <v>821</v>
      </c>
      <c r="C1698" s="112" t="s">
        <v>410</v>
      </c>
      <c r="D1698" s="119" t="s">
        <v>435</v>
      </c>
      <c r="E1698" s="39" t="s">
        <v>432</v>
      </c>
      <c r="F1698" s="25">
        <v>103.515</v>
      </c>
      <c r="G1698" s="25">
        <v>103.51249999999999</v>
      </c>
      <c r="H1698" s="25">
        <v>103.5125</v>
      </c>
      <c r="I1698" s="14"/>
      <c r="J1698" s="28" t="str">
        <f t="shared" si="462"/>
        <v xml:space="preserve"> </v>
      </c>
      <c r="K1698" s="30"/>
      <c r="L1698" s="36"/>
      <c r="M1698" s="27" t="s">
        <v>844</v>
      </c>
      <c r="N1698" s="30"/>
      <c r="O1698" s="30"/>
      <c r="Q1698" s="15"/>
      <c r="R1698" s="15"/>
    </row>
    <row r="1699" spans="2:18" x14ac:dyDescent="0.25">
      <c r="B1699" s="98"/>
      <c r="C1699" s="112"/>
      <c r="D1699" s="119"/>
      <c r="E1699" s="27" t="s">
        <v>992</v>
      </c>
      <c r="F1699" s="29">
        <v>103.16999999999999</v>
      </c>
      <c r="G1699" s="29">
        <v>103.16666666666667</v>
      </c>
      <c r="H1699" s="29">
        <v>103.16666666666667</v>
      </c>
      <c r="I1699" s="14"/>
      <c r="J1699" s="28">
        <f t="shared" si="462"/>
        <v>103.16999999999999</v>
      </c>
      <c r="K1699" s="30">
        <f t="shared" si="463"/>
        <v>123.80399999999997</v>
      </c>
      <c r="L1699" s="36"/>
      <c r="M1699" s="27" t="s">
        <v>990</v>
      </c>
      <c r="N1699" s="30">
        <f t="shared" ref="N1699" si="478">J1700</f>
        <v>103.86000000000001</v>
      </c>
      <c r="O1699" s="30">
        <f t="shared" ref="O1699" si="479">K1700</f>
        <v>124.63200000000001</v>
      </c>
      <c r="Q1699" s="81" t="s">
        <v>1166</v>
      </c>
      <c r="R1699" s="81">
        <v>45770</v>
      </c>
    </row>
    <row r="1700" spans="2:18" x14ac:dyDescent="0.25">
      <c r="B1700" s="98"/>
      <c r="C1700" s="112"/>
      <c r="D1700" s="119"/>
      <c r="E1700" s="27" t="s">
        <v>993</v>
      </c>
      <c r="F1700" s="29">
        <v>103.86000000000001</v>
      </c>
      <c r="G1700" s="29">
        <v>103.85833333333333</v>
      </c>
      <c r="H1700" s="29">
        <v>103.85833333333333</v>
      </c>
      <c r="I1700" s="14"/>
      <c r="J1700" s="28">
        <f t="shared" si="462"/>
        <v>103.86000000000001</v>
      </c>
      <c r="K1700" s="30">
        <f t="shared" si="463"/>
        <v>124.63200000000001</v>
      </c>
      <c r="L1700" s="36"/>
      <c r="M1700" s="27" t="s">
        <v>991</v>
      </c>
      <c r="N1700" s="30">
        <v>112.59</v>
      </c>
      <c r="O1700" s="30">
        <v>135.11000000000001</v>
      </c>
      <c r="Q1700" s="82"/>
      <c r="R1700" s="82"/>
    </row>
    <row r="1701" spans="2:18" x14ac:dyDescent="0.25">
      <c r="B1701" s="97" t="s">
        <v>822</v>
      </c>
      <c r="C1701" s="112" t="s">
        <v>411</v>
      </c>
      <c r="D1701" s="119" t="s">
        <v>435</v>
      </c>
      <c r="E1701" s="39" t="s">
        <v>432</v>
      </c>
      <c r="F1701" s="25">
        <v>103.51500000000001</v>
      </c>
      <c r="G1701" s="25">
        <v>103.51249999999999</v>
      </c>
      <c r="H1701" s="25">
        <v>103.5125</v>
      </c>
      <c r="I1701" s="14"/>
      <c r="J1701" s="28" t="str">
        <f t="shared" si="462"/>
        <v xml:space="preserve"> </v>
      </c>
      <c r="K1701" s="30"/>
      <c r="L1701" s="36"/>
      <c r="M1701" s="27" t="s">
        <v>844</v>
      </c>
      <c r="N1701" s="30"/>
      <c r="O1701" s="30"/>
      <c r="Q1701" s="15"/>
      <c r="R1701" s="15"/>
    </row>
    <row r="1702" spans="2:18" x14ac:dyDescent="0.25">
      <c r="B1702" s="98"/>
      <c r="C1702" s="112"/>
      <c r="D1702" s="119"/>
      <c r="E1702" s="27" t="s">
        <v>992</v>
      </c>
      <c r="F1702" s="29">
        <v>103.17</v>
      </c>
      <c r="G1702" s="29">
        <v>103.16666666666667</v>
      </c>
      <c r="H1702" s="29">
        <v>103.16666666666667</v>
      </c>
      <c r="I1702" s="14"/>
      <c r="J1702" s="28">
        <f t="shared" si="462"/>
        <v>103.17</v>
      </c>
      <c r="K1702" s="30">
        <f t="shared" si="463"/>
        <v>123.804</v>
      </c>
      <c r="L1702" s="36"/>
      <c r="M1702" s="27" t="s">
        <v>990</v>
      </c>
      <c r="N1702" s="30">
        <f t="shared" ref="N1702" si="480">J1703</f>
        <v>103.86000000000001</v>
      </c>
      <c r="O1702" s="30">
        <f t="shared" ref="O1702" si="481">K1703</f>
        <v>124.63200000000001</v>
      </c>
      <c r="Q1702" s="81" t="s">
        <v>1166</v>
      </c>
      <c r="R1702" s="81">
        <v>45770</v>
      </c>
    </row>
    <row r="1703" spans="2:18" x14ac:dyDescent="0.25">
      <c r="B1703" s="98"/>
      <c r="C1703" s="112"/>
      <c r="D1703" s="119"/>
      <c r="E1703" s="27" t="s">
        <v>993</v>
      </c>
      <c r="F1703" s="29">
        <v>103.86000000000001</v>
      </c>
      <c r="G1703" s="29">
        <v>103.85833333333333</v>
      </c>
      <c r="H1703" s="29">
        <v>103.85833333333333</v>
      </c>
      <c r="I1703" s="14"/>
      <c r="J1703" s="28">
        <f t="shared" si="462"/>
        <v>103.86000000000001</v>
      </c>
      <c r="K1703" s="30">
        <f t="shared" si="463"/>
        <v>124.63200000000001</v>
      </c>
      <c r="L1703" s="36"/>
      <c r="M1703" s="27" t="s">
        <v>991</v>
      </c>
      <c r="N1703" s="30">
        <v>112.59</v>
      </c>
      <c r="O1703" s="30">
        <v>135.11000000000001</v>
      </c>
      <c r="Q1703" s="82"/>
      <c r="R1703" s="82"/>
    </row>
    <row r="1704" spans="2:18" x14ac:dyDescent="0.25">
      <c r="B1704" s="97" t="s">
        <v>823</v>
      </c>
      <c r="C1704" s="112" t="s">
        <v>412</v>
      </c>
      <c r="D1704" s="119" t="s">
        <v>435</v>
      </c>
      <c r="E1704" s="39" t="s">
        <v>432</v>
      </c>
      <c r="F1704" s="25">
        <v>136.005</v>
      </c>
      <c r="G1704" s="25">
        <v>136.00416666666666</v>
      </c>
      <c r="H1704" s="25">
        <v>136.00416666666669</v>
      </c>
      <c r="I1704" s="14"/>
      <c r="J1704" s="28" t="str">
        <f t="shared" si="462"/>
        <v xml:space="preserve"> </v>
      </c>
      <c r="K1704" s="30"/>
      <c r="L1704" s="36"/>
      <c r="M1704" s="27" t="s">
        <v>844</v>
      </c>
      <c r="N1704" s="30"/>
      <c r="O1704" s="30"/>
      <c r="Q1704" s="15"/>
      <c r="R1704" s="15"/>
    </row>
    <row r="1705" spans="2:18" x14ac:dyDescent="0.25">
      <c r="B1705" s="98"/>
      <c r="C1705" s="112"/>
      <c r="D1705" s="119"/>
      <c r="E1705" s="27" t="s">
        <v>992</v>
      </c>
      <c r="F1705" s="29">
        <v>129.27000000000001</v>
      </c>
      <c r="G1705" s="29">
        <v>129.26666666666668</v>
      </c>
      <c r="H1705" s="29">
        <v>129.26666666666668</v>
      </c>
      <c r="I1705" s="14"/>
      <c r="J1705" s="28">
        <f t="shared" si="462"/>
        <v>129.27000000000001</v>
      </c>
      <c r="K1705" s="30">
        <f t="shared" si="463"/>
        <v>155.124</v>
      </c>
      <c r="L1705" s="36"/>
      <c r="M1705" s="27" t="s">
        <v>990</v>
      </c>
      <c r="N1705" s="30">
        <v>141.19999999999999</v>
      </c>
      <c r="O1705" s="30">
        <v>169.44</v>
      </c>
      <c r="Q1705" s="81" t="s">
        <v>1167</v>
      </c>
      <c r="R1705" s="81">
        <v>45595</v>
      </c>
    </row>
    <row r="1706" spans="2:18" x14ac:dyDescent="0.25">
      <c r="B1706" s="98"/>
      <c r="C1706" s="112"/>
      <c r="D1706" s="119"/>
      <c r="E1706" s="27" t="s">
        <v>993</v>
      </c>
      <c r="F1706" s="29">
        <v>142.74</v>
      </c>
      <c r="G1706" s="29">
        <v>142.74166666666667</v>
      </c>
      <c r="H1706" s="29">
        <v>142.74166666666667</v>
      </c>
      <c r="I1706" s="14"/>
      <c r="J1706" s="28">
        <f t="shared" si="462"/>
        <v>142.74</v>
      </c>
      <c r="K1706" s="30">
        <f t="shared" si="463"/>
        <v>171.28800000000001</v>
      </c>
      <c r="L1706" s="36"/>
      <c r="M1706" s="27" t="s">
        <v>991</v>
      </c>
      <c r="N1706" s="30">
        <v>141.19999999999999</v>
      </c>
      <c r="O1706" s="30">
        <v>169.44</v>
      </c>
      <c r="Q1706" s="82"/>
      <c r="R1706" s="82"/>
    </row>
    <row r="1707" spans="2:18" x14ac:dyDescent="0.25">
      <c r="B1707" s="97" t="s">
        <v>824</v>
      </c>
      <c r="C1707" s="112" t="s">
        <v>413</v>
      </c>
      <c r="D1707" s="119" t="s">
        <v>435</v>
      </c>
      <c r="E1707" s="39" t="s">
        <v>432</v>
      </c>
      <c r="F1707" s="25">
        <v>136.00500000000002</v>
      </c>
      <c r="G1707" s="25">
        <v>136.00416666666666</v>
      </c>
      <c r="H1707" s="25">
        <v>136.00416666666666</v>
      </c>
      <c r="I1707" s="14"/>
      <c r="J1707" s="28" t="str">
        <f t="shared" si="462"/>
        <v xml:space="preserve"> </v>
      </c>
      <c r="K1707" s="30"/>
      <c r="L1707" s="36"/>
      <c r="M1707" s="27" t="s">
        <v>844</v>
      </c>
      <c r="N1707" s="30"/>
      <c r="O1707" s="30"/>
      <c r="Q1707" s="15"/>
      <c r="R1707" s="15"/>
    </row>
    <row r="1708" spans="2:18" x14ac:dyDescent="0.25">
      <c r="B1708" s="98"/>
      <c r="C1708" s="112"/>
      <c r="D1708" s="119"/>
      <c r="E1708" s="27" t="s">
        <v>992</v>
      </c>
      <c r="F1708" s="29">
        <v>129.27000000000001</v>
      </c>
      <c r="G1708" s="29">
        <v>129.26666666666668</v>
      </c>
      <c r="H1708" s="29">
        <v>129.26666666666668</v>
      </c>
      <c r="I1708" s="14"/>
      <c r="J1708" s="28">
        <f t="shared" si="462"/>
        <v>129.27000000000001</v>
      </c>
      <c r="K1708" s="30">
        <f t="shared" si="463"/>
        <v>155.124</v>
      </c>
      <c r="L1708" s="36"/>
      <c r="M1708" s="27" t="s">
        <v>990</v>
      </c>
      <c r="N1708" s="30">
        <v>141.19999999999999</v>
      </c>
      <c r="O1708" s="30">
        <v>169.44</v>
      </c>
      <c r="Q1708" s="81" t="s">
        <v>1167</v>
      </c>
      <c r="R1708" s="81">
        <v>45595</v>
      </c>
    </row>
    <row r="1709" spans="2:18" x14ac:dyDescent="0.25">
      <c r="B1709" s="98"/>
      <c r="C1709" s="112"/>
      <c r="D1709" s="119"/>
      <c r="E1709" s="27" t="s">
        <v>993</v>
      </c>
      <c r="F1709" s="29">
        <v>142.74</v>
      </c>
      <c r="G1709" s="29">
        <v>142.74166666666667</v>
      </c>
      <c r="H1709" s="29">
        <v>142.74166666666667</v>
      </c>
      <c r="I1709" s="14"/>
      <c r="J1709" s="28">
        <f t="shared" si="462"/>
        <v>142.74</v>
      </c>
      <c r="K1709" s="30">
        <f t="shared" si="463"/>
        <v>171.28800000000001</v>
      </c>
      <c r="L1709" s="36"/>
      <c r="M1709" s="27" t="s">
        <v>991</v>
      </c>
      <c r="N1709" s="30">
        <v>141.19999999999999</v>
      </c>
      <c r="O1709" s="30">
        <v>169.44</v>
      </c>
      <c r="Q1709" s="82"/>
      <c r="R1709" s="82"/>
    </row>
    <row r="1710" spans="2:18" x14ac:dyDescent="0.25">
      <c r="B1710" s="97" t="s">
        <v>825</v>
      </c>
      <c r="C1710" s="112" t="s">
        <v>414</v>
      </c>
      <c r="D1710" s="119" t="s">
        <v>435</v>
      </c>
      <c r="E1710" s="39" t="s">
        <v>432</v>
      </c>
      <c r="F1710" s="25">
        <v>136.005</v>
      </c>
      <c r="G1710" s="25">
        <v>136.00416666666666</v>
      </c>
      <c r="H1710" s="25">
        <v>136.00416666666666</v>
      </c>
      <c r="I1710" s="14"/>
      <c r="J1710" s="28" t="str">
        <f t="shared" si="462"/>
        <v xml:space="preserve"> </v>
      </c>
      <c r="K1710" s="30"/>
      <c r="L1710" s="36"/>
      <c r="M1710" s="27" t="s">
        <v>844</v>
      </c>
      <c r="N1710" s="30"/>
      <c r="O1710" s="30"/>
      <c r="Q1710" s="15"/>
      <c r="R1710" s="15"/>
    </row>
    <row r="1711" spans="2:18" x14ac:dyDescent="0.25">
      <c r="B1711" s="98"/>
      <c r="C1711" s="112"/>
      <c r="D1711" s="119"/>
      <c r="E1711" s="27" t="s">
        <v>992</v>
      </c>
      <c r="F1711" s="29">
        <v>129.27000000000001</v>
      </c>
      <c r="G1711" s="29">
        <v>129.26666666666668</v>
      </c>
      <c r="H1711" s="29">
        <v>129.26666666666668</v>
      </c>
      <c r="I1711" s="14"/>
      <c r="J1711" s="28">
        <f t="shared" si="462"/>
        <v>129.27000000000001</v>
      </c>
      <c r="K1711" s="30">
        <f t="shared" si="463"/>
        <v>155.124</v>
      </c>
      <c r="L1711" s="36"/>
      <c r="M1711" s="27" t="s">
        <v>990</v>
      </c>
      <c r="N1711" s="30">
        <v>141.19999999999999</v>
      </c>
      <c r="O1711" s="30">
        <v>169.44</v>
      </c>
      <c r="Q1711" s="81" t="s">
        <v>1167</v>
      </c>
      <c r="R1711" s="81">
        <v>45595</v>
      </c>
    </row>
    <row r="1712" spans="2:18" x14ac:dyDescent="0.25">
      <c r="B1712" s="98"/>
      <c r="C1712" s="112"/>
      <c r="D1712" s="119"/>
      <c r="E1712" s="27" t="s">
        <v>993</v>
      </c>
      <c r="F1712" s="29">
        <v>142.74</v>
      </c>
      <c r="G1712" s="29">
        <v>142.74166666666667</v>
      </c>
      <c r="H1712" s="29">
        <v>142.74166666666667</v>
      </c>
      <c r="I1712" s="14"/>
      <c r="J1712" s="28">
        <f t="shared" si="462"/>
        <v>142.74</v>
      </c>
      <c r="K1712" s="30">
        <f t="shared" si="463"/>
        <v>171.28800000000001</v>
      </c>
      <c r="L1712" s="36"/>
      <c r="M1712" s="27" t="s">
        <v>991</v>
      </c>
      <c r="N1712" s="30">
        <v>141.19999999999999</v>
      </c>
      <c r="O1712" s="30">
        <v>169.44</v>
      </c>
      <c r="Q1712" s="82"/>
      <c r="R1712" s="82"/>
    </row>
    <row r="1713" spans="2:19" s="49" customFormat="1" x14ac:dyDescent="0.25">
      <c r="B1713" s="104" t="s">
        <v>826</v>
      </c>
      <c r="C1713" s="114" t="s">
        <v>404</v>
      </c>
      <c r="D1713" s="123" t="s">
        <v>435</v>
      </c>
      <c r="E1713" s="59" t="s">
        <v>432</v>
      </c>
      <c r="F1713" s="60">
        <v>273.52</v>
      </c>
      <c r="G1713" s="60">
        <v>273.51666666666671</v>
      </c>
      <c r="H1713" s="60">
        <v>273.51666666666671</v>
      </c>
      <c r="I1713" s="61"/>
      <c r="J1713" s="62" t="str">
        <f t="shared" si="462"/>
        <v xml:space="preserve"> </v>
      </c>
      <c r="K1713" s="58"/>
      <c r="L1713" s="58"/>
      <c r="M1713" s="63" t="s">
        <v>844</v>
      </c>
      <c r="N1713" s="58"/>
      <c r="O1713" s="58"/>
      <c r="Q1713" s="15"/>
      <c r="R1713" s="15"/>
    </row>
    <row r="1714" spans="2:19" s="49" customFormat="1" x14ac:dyDescent="0.25">
      <c r="B1714" s="105"/>
      <c r="C1714" s="114"/>
      <c r="D1714" s="123"/>
      <c r="E1714" s="63" t="s">
        <v>992</v>
      </c>
      <c r="F1714" s="64">
        <v>0</v>
      </c>
      <c r="G1714" s="64">
        <v>0</v>
      </c>
      <c r="H1714" s="64">
        <v>0</v>
      </c>
      <c r="I1714" s="61"/>
      <c r="J1714" s="62">
        <f t="shared" si="462"/>
        <v>0</v>
      </c>
      <c r="K1714" s="58">
        <f t="shared" si="463"/>
        <v>0</v>
      </c>
      <c r="L1714" s="58"/>
      <c r="M1714" s="63" t="s">
        <v>990</v>
      </c>
      <c r="N1714" s="58">
        <f t="shared" ref="N1714" si="482">J1715</f>
        <v>193.75</v>
      </c>
      <c r="O1714" s="58">
        <v>236.38</v>
      </c>
      <c r="Q1714" s="81" t="s">
        <v>1168</v>
      </c>
      <c r="R1714" s="81">
        <v>46008</v>
      </c>
    </row>
    <row r="1715" spans="2:19" s="49" customFormat="1" x14ac:dyDescent="0.25">
      <c r="B1715" s="105"/>
      <c r="C1715" s="114"/>
      <c r="D1715" s="123"/>
      <c r="E1715" s="63" t="s">
        <v>993</v>
      </c>
      <c r="F1715" s="64">
        <v>273.52</v>
      </c>
      <c r="G1715" s="64">
        <v>273.51666666666671</v>
      </c>
      <c r="H1715" s="64">
        <v>273.51666666666671</v>
      </c>
      <c r="I1715" s="61"/>
      <c r="J1715" s="62">
        <v>193.75</v>
      </c>
      <c r="K1715" s="58">
        <f t="shared" si="463"/>
        <v>232.5</v>
      </c>
      <c r="L1715" s="58"/>
      <c r="M1715" s="63" t="s">
        <v>991</v>
      </c>
      <c r="N1715" s="58">
        <v>578.79999999999995</v>
      </c>
      <c r="O1715" s="58">
        <v>706.14</v>
      </c>
      <c r="Q1715" s="82"/>
      <c r="R1715" s="82"/>
      <c r="S1715" s="49" t="s">
        <v>1169</v>
      </c>
    </row>
    <row r="1716" spans="2:19" hidden="1" x14ac:dyDescent="0.25">
      <c r="B1716" s="99">
        <v>180</v>
      </c>
      <c r="C1716" s="113" t="s">
        <v>415</v>
      </c>
      <c r="D1716" s="24"/>
      <c r="E1716" s="34" t="s">
        <v>432</v>
      </c>
      <c r="F1716" s="25">
        <v>55.819999999999993</v>
      </c>
      <c r="G1716" s="25">
        <v>55.82</v>
      </c>
      <c r="H1716" s="25">
        <v>55.82</v>
      </c>
      <c r="I1716" s="14"/>
      <c r="J1716" s="28" t="str">
        <f t="shared" si="462"/>
        <v xml:space="preserve"> </v>
      </c>
      <c r="K1716" s="30"/>
      <c r="L1716" s="36"/>
      <c r="M1716" s="34" t="s">
        <v>844</v>
      </c>
      <c r="N1716" s="30"/>
      <c r="O1716" s="30"/>
      <c r="Q1716" s="15"/>
      <c r="R1716" s="15"/>
    </row>
    <row r="1717" spans="2:19" hidden="1" x14ac:dyDescent="0.25">
      <c r="B1717" s="99"/>
      <c r="C1717" s="113"/>
      <c r="D1717" s="24"/>
      <c r="E1717" s="34" t="s">
        <v>992</v>
      </c>
      <c r="F1717" s="25">
        <v>53.23</v>
      </c>
      <c r="G1717" s="25">
        <v>53.23</v>
      </c>
      <c r="H1717" s="25">
        <v>53.23</v>
      </c>
      <c r="I1717" s="14"/>
      <c r="J1717" s="28"/>
      <c r="K1717" s="30"/>
      <c r="L1717" s="36"/>
      <c r="M1717" s="34" t="s">
        <v>990</v>
      </c>
      <c r="N1717" s="30"/>
      <c r="O1717" s="30"/>
      <c r="Q1717" s="15"/>
      <c r="R1717" s="15"/>
    </row>
    <row r="1718" spans="2:19" hidden="1" x14ac:dyDescent="0.25">
      <c r="B1718" s="99"/>
      <c r="C1718" s="113"/>
      <c r="D1718" s="24"/>
      <c r="E1718" s="34" t="s">
        <v>993</v>
      </c>
      <c r="F1718" s="25">
        <v>58.409999999999989</v>
      </c>
      <c r="G1718" s="25">
        <v>58.41</v>
      </c>
      <c r="H1718" s="25">
        <v>58.41</v>
      </c>
      <c r="I1718" s="14"/>
      <c r="J1718" s="28"/>
      <c r="K1718" s="30"/>
      <c r="L1718" s="36"/>
      <c r="M1718" s="34" t="s">
        <v>991</v>
      </c>
      <c r="N1718" s="30"/>
      <c r="O1718" s="30"/>
      <c r="Q1718" s="15"/>
      <c r="R1718" s="15"/>
    </row>
    <row r="1719" spans="2:19" hidden="1" x14ac:dyDescent="0.25">
      <c r="B1719" s="97" t="s">
        <v>827</v>
      </c>
      <c r="C1719" s="112" t="s">
        <v>404</v>
      </c>
      <c r="D1719" s="119" t="s">
        <v>435</v>
      </c>
      <c r="E1719" s="39" t="s">
        <v>432</v>
      </c>
      <c r="F1719" s="25">
        <v>55.819999999999993</v>
      </c>
      <c r="G1719" s="25">
        <v>55.82</v>
      </c>
      <c r="H1719" s="25">
        <v>55.82</v>
      </c>
      <c r="I1719" s="14"/>
      <c r="J1719" s="28" t="str">
        <f>IF(E1719=$J$7," ",F1719)</f>
        <v xml:space="preserve"> </v>
      </c>
      <c r="K1719" s="30"/>
      <c r="L1719" s="36"/>
      <c r="M1719" s="27" t="s">
        <v>844</v>
      </c>
      <c r="N1719" s="30"/>
      <c r="O1719" s="30"/>
      <c r="Q1719" s="15"/>
      <c r="R1719" s="15"/>
    </row>
    <row r="1720" spans="2:19" hidden="1" x14ac:dyDescent="0.25">
      <c r="B1720" s="98"/>
      <c r="C1720" s="112"/>
      <c r="D1720" s="119"/>
      <c r="E1720" s="27" t="s">
        <v>992</v>
      </c>
      <c r="F1720" s="29">
        <v>53.23</v>
      </c>
      <c r="G1720" s="29">
        <v>53.23</v>
      </c>
      <c r="H1720" s="29">
        <v>53.23</v>
      </c>
      <c r="I1720" s="14"/>
      <c r="J1720" s="28">
        <f>IF(E1720=$J$7," ",F1720)</f>
        <v>53.23</v>
      </c>
      <c r="K1720" s="30">
        <v>53.23</v>
      </c>
      <c r="L1720" s="36"/>
      <c r="M1720" s="27" t="s">
        <v>990</v>
      </c>
      <c r="N1720" s="30" t="s">
        <v>997</v>
      </c>
      <c r="O1720" s="30" t="s">
        <v>997</v>
      </c>
      <c r="Q1720" s="15"/>
      <c r="R1720" s="15"/>
    </row>
    <row r="1721" spans="2:19" hidden="1" x14ac:dyDescent="0.25">
      <c r="B1721" s="98"/>
      <c r="C1721" s="112"/>
      <c r="D1721" s="119"/>
      <c r="E1721" s="27" t="s">
        <v>993</v>
      </c>
      <c r="F1721" s="29">
        <v>58.409999999999989</v>
      </c>
      <c r="G1721" s="29">
        <v>58.41</v>
      </c>
      <c r="H1721" s="29">
        <v>58.41</v>
      </c>
      <c r="I1721" s="14"/>
      <c r="J1721" s="28">
        <f>IF(E1721=$J$7," ",F1721)</f>
        <v>58.409999999999989</v>
      </c>
      <c r="K1721" s="30">
        <v>58.409999999999989</v>
      </c>
      <c r="L1721" s="36"/>
      <c r="M1721" s="27" t="s">
        <v>991</v>
      </c>
      <c r="N1721" s="30" t="s">
        <v>997</v>
      </c>
      <c r="O1721" s="30" t="s">
        <v>997</v>
      </c>
      <c r="Q1721" s="15"/>
      <c r="R1721" s="15"/>
    </row>
    <row r="1722" spans="2:19" x14ac:dyDescent="0.25">
      <c r="B1722" s="99">
        <v>181</v>
      </c>
      <c r="C1722" s="113" t="s">
        <v>416</v>
      </c>
      <c r="D1722" s="24"/>
      <c r="E1722" s="34" t="s">
        <v>432</v>
      </c>
      <c r="F1722" s="25">
        <v>80.549999999999983</v>
      </c>
      <c r="G1722" s="25">
        <v>80.55</v>
      </c>
      <c r="H1722" s="25">
        <v>80.549999999999983</v>
      </c>
      <c r="I1722" s="14"/>
      <c r="J1722" s="28" t="str">
        <f>IF(E1722=$J$7," ",F1722)</f>
        <v xml:space="preserve"> </v>
      </c>
      <c r="K1722" s="30" t="s">
        <v>844</v>
      </c>
      <c r="L1722" s="36"/>
      <c r="M1722" s="34" t="s">
        <v>844</v>
      </c>
      <c r="N1722" s="30"/>
      <c r="O1722" s="30"/>
      <c r="Q1722" s="15"/>
      <c r="R1722" s="15"/>
    </row>
    <row r="1723" spans="2:19" x14ac:dyDescent="0.25">
      <c r="B1723" s="99"/>
      <c r="C1723" s="113"/>
      <c r="D1723" s="24"/>
      <c r="E1723" s="34" t="s">
        <v>992</v>
      </c>
      <c r="F1723" s="25">
        <v>71</v>
      </c>
      <c r="G1723" s="25">
        <v>71</v>
      </c>
      <c r="H1723" s="25">
        <v>71</v>
      </c>
      <c r="I1723" s="14"/>
      <c r="J1723" s="28"/>
      <c r="K1723" s="30"/>
      <c r="L1723" s="36"/>
      <c r="M1723" s="34" t="s">
        <v>990</v>
      </c>
      <c r="N1723" s="30"/>
      <c r="O1723" s="30"/>
      <c r="Q1723" s="15"/>
      <c r="R1723" s="15"/>
    </row>
    <row r="1724" spans="2:19" x14ac:dyDescent="0.25">
      <c r="B1724" s="99"/>
      <c r="C1724" s="113"/>
      <c r="D1724" s="24"/>
      <c r="E1724" s="34" t="s">
        <v>993</v>
      </c>
      <c r="F1724" s="25">
        <v>90.09999999999998</v>
      </c>
      <c r="G1724" s="25">
        <v>90.1</v>
      </c>
      <c r="H1724" s="25">
        <v>90.09999999999998</v>
      </c>
      <c r="I1724" s="14"/>
      <c r="J1724" s="28"/>
      <c r="K1724" s="30"/>
      <c r="L1724" s="36"/>
      <c r="M1724" s="34" t="s">
        <v>991</v>
      </c>
      <c r="N1724" s="30"/>
      <c r="O1724" s="30"/>
      <c r="Q1724" s="15"/>
      <c r="R1724" s="15"/>
    </row>
    <row r="1725" spans="2:19" x14ac:dyDescent="0.25">
      <c r="B1725" s="97" t="s">
        <v>828</v>
      </c>
      <c r="C1725" s="112" t="s">
        <v>417</v>
      </c>
      <c r="D1725" s="119" t="s">
        <v>435</v>
      </c>
      <c r="E1725" s="39" t="s">
        <v>432</v>
      </c>
      <c r="F1725" s="25">
        <v>80.549999999999983</v>
      </c>
      <c r="G1725" s="25">
        <v>80.55</v>
      </c>
      <c r="H1725" s="25">
        <v>80.549999999999983</v>
      </c>
      <c r="I1725" s="14"/>
      <c r="J1725" s="28" t="str">
        <f>IF(E1725=$J$7," ",F1725)</f>
        <v xml:space="preserve"> </v>
      </c>
      <c r="K1725" s="30" t="s">
        <v>844</v>
      </c>
      <c r="L1725" s="36"/>
      <c r="M1725" s="27" t="s">
        <v>844</v>
      </c>
      <c r="N1725" s="30"/>
      <c r="O1725" s="30"/>
      <c r="Q1725" s="15"/>
      <c r="R1725" s="15"/>
    </row>
    <row r="1726" spans="2:19" x14ac:dyDescent="0.25">
      <c r="B1726" s="98"/>
      <c r="C1726" s="112"/>
      <c r="D1726" s="119"/>
      <c r="E1726" s="27" t="s">
        <v>992</v>
      </c>
      <c r="F1726" s="29">
        <v>71</v>
      </c>
      <c r="G1726" s="29">
        <v>71</v>
      </c>
      <c r="H1726" s="29">
        <v>71</v>
      </c>
      <c r="I1726" s="14"/>
      <c r="J1726" s="28">
        <f>IF(E1726=$J$7," ",F1726)</f>
        <v>71</v>
      </c>
      <c r="K1726" s="30">
        <v>71</v>
      </c>
      <c r="L1726" s="36"/>
      <c r="M1726" s="27" t="s">
        <v>990</v>
      </c>
      <c r="N1726" s="30">
        <f t="shared" ref="N1726" si="483">J1727</f>
        <v>90.09999999999998</v>
      </c>
      <c r="O1726" s="30">
        <f t="shared" ref="O1726" si="484">K1727</f>
        <v>90.09999999999998</v>
      </c>
      <c r="Q1726" s="81" t="s">
        <v>1170</v>
      </c>
      <c r="R1726" s="81">
        <v>45994</v>
      </c>
    </row>
    <row r="1727" spans="2:19" x14ac:dyDescent="0.25">
      <c r="B1727" s="98"/>
      <c r="C1727" s="112"/>
      <c r="D1727" s="119"/>
      <c r="E1727" s="27" t="s">
        <v>993</v>
      </c>
      <c r="F1727" s="29">
        <v>90.09999999999998</v>
      </c>
      <c r="G1727" s="29">
        <v>90.1</v>
      </c>
      <c r="H1727" s="29">
        <v>90.09999999999998</v>
      </c>
      <c r="I1727" s="14"/>
      <c r="J1727" s="28">
        <f>IF(E1727=$J$7," ",F1727)</f>
        <v>90.09999999999998</v>
      </c>
      <c r="K1727" s="30">
        <v>90.09999999999998</v>
      </c>
      <c r="L1727" s="36"/>
      <c r="M1727" s="27" t="s">
        <v>991</v>
      </c>
      <c r="N1727" s="30">
        <v>99.38</v>
      </c>
      <c r="O1727" s="30">
        <f>N1727</f>
        <v>99.38</v>
      </c>
      <c r="Q1727" s="82"/>
      <c r="R1727" s="82"/>
    </row>
    <row r="1728" spans="2:19" x14ac:dyDescent="0.25">
      <c r="B1728" s="99">
        <v>182</v>
      </c>
      <c r="C1728" s="113" t="s">
        <v>418</v>
      </c>
      <c r="D1728" s="24"/>
      <c r="E1728" s="34" t="s">
        <v>432</v>
      </c>
      <c r="F1728" s="25">
        <v>14.38</v>
      </c>
      <c r="G1728" s="25">
        <v>0</v>
      </c>
      <c r="H1728" s="25">
        <v>14.383333333333333</v>
      </c>
      <c r="I1728" s="14"/>
      <c r="J1728" s="28" t="str">
        <f>IF(E1728=$J$7," ",F1728)</f>
        <v xml:space="preserve"> </v>
      </c>
      <c r="K1728" s="30" t="s">
        <v>844</v>
      </c>
      <c r="L1728" s="36"/>
      <c r="M1728" s="34" t="s">
        <v>844</v>
      </c>
      <c r="N1728" s="30"/>
      <c r="O1728" s="30"/>
      <c r="Q1728" s="15"/>
      <c r="R1728" s="15"/>
    </row>
    <row r="1729" spans="2:18" x14ac:dyDescent="0.25">
      <c r="B1729" s="99"/>
      <c r="C1729" s="113"/>
      <c r="D1729" s="24"/>
      <c r="E1729" s="34" t="s">
        <v>992</v>
      </c>
      <c r="F1729" s="25">
        <v>14.38</v>
      </c>
      <c r="G1729" s="25">
        <v>0</v>
      </c>
      <c r="H1729" s="25">
        <v>14.383333333333333</v>
      </c>
      <c r="I1729" s="14"/>
      <c r="J1729" s="28"/>
      <c r="K1729" s="30"/>
      <c r="L1729" s="36"/>
      <c r="M1729" s="34" t="s">
        <v>990</v>
      </c>
      <c r="N1729" s="30"/>
      <c r="O1729" s="30"/>
      <c r="Q1729" s="15"/>
      <c r="R1729" s="15"/>
    </row>
    <row r="1730" spans="2:18" x14ac:dyDescent="0.25">
      <c r="B1730" s="99"/>
      <c r="C1730" s="113"/>
      <c r="D1730" s="24"/>
      <c r="E1730" s="34" t="s">
        <v>993</v>
      </c>
      <c r="F1730" s="25">
        <v>14.38</v>
      </c>
      <c r="G1730" s="25">
        <v>0</v>
      </c>
      <c r="H1730" s="25">
        <v>14.383333333333333</v>
      </c>
      <c r="I1730" s="14"/>
      <c r="J1730" s="28"/>
      <c r="K1730" s="30"/>
      <c r="L1730" s="36"/>
      <c r="M1730" s="34" t="s">
        <v>991</v>
      </c>
      <c r="N1730" s="30"/>
      <c r="O1730" s="30"/>
      <c r="Q1730" s="15"/>
      <c r="R1730" s="15"/>
    </row>
    <row r="1731" spans="2:18" x14ac:dyDescent="0.25">
      <c r="B1731" s="97" t="s">
        <v>829</v>
      </c>
      <c r="C1731" s="112" t="s">
        <v>419</v>
      </c>
      <c r="D1731" s="119" t="s">
        <v>435</v>
      </c>
      <c r="E1731" s="39" t="s">
        <v>432</v>
      </c>
      <c r="F1731" s="25">
        <v>14.38</v>
      </c>
      <c r="G1731" s="25">
        <v>0</v>
      </c>
      <c r="H1731" s="25">
        <v>14.383333333333333</v>
      </c>
      <c r="I1731" s="14"/>
      <c r="J1731" s="28" t="str">
        <f>IF(E1731=$J$7," ",F1731)</f>
        <v xml:space="preserve"> </v>
      </c>
      <c r="K1731" s="30"/>
      <c r="L1731" s="36"/>
      <c r="M1731" s="27" t="s">
        <v>844</v>
      </c>
      <c r="N1731" s="30"/>
      <c r="O1731" s="30"/>
      <c r="Q1731" s="15"/>
      <c r="R1731" s="15"/>
    </row>
    <row r="1732" spans="2:18" x14ac:dyDescent="0.25">
      <c r="B1732" s="98"/>
      <c r="C1732" s="112"/>
      <c r="D1732" s="119"/>
      <c r="E1732" s="27" t="s">
        <v>992</v>
      </c>
      <c r="F1732" s="29">
        <v>14.38</v>
      </c>
      <c r="G1732" s="29">
        <v>0</v>
      </c>
      <c r="H1732" s="29">
        <v>14.383333333333335</v>
      </c>
      <c r="I1732" s="14"/>
      <c r="J1732" s="28">
        <f>IF(E1732=$J$7," ",F1732)</f>
        <v>14.38</v>
      </c>
      <c r="K1732" s="30">
        <f t="shared" ref="K1732:K1733" si="485">J1732*1.2</f>
        <v>17.256</v>
      </c>
      <c r="L1732" s="36"/>
      <c r="M1732" s="27" t="s">
        <v>990</v>
      </c>
      <c r="N1732" s="30">
        <f t="shared" ref="N1732" si="486">J1733</f>
        <v>14.38</v>
      </c>
      <c r="O1732" s="30">
        <v>17.55</v>
      </c>
      <c r="Q1732" s="81" t="s">
        <v>1171</v>
      </c>
      <c r="R1732" s="81">
        <v>45994</v>
      </c>
    </row>
    <row r="1733" spans="2:18" x14ac:dyDescent="0.25">
      <c r="B1733" s="98"/>
      <c r="C1733" s="112"/>
      <c r="D1733" s="119"/>
      <c r="E1733" s="27" t="s">
        <v>993</v>
      </c>
      <c r="F1733" s="29">
        <v>14.38</v>
      </c>
      <c r="G1733" s="29">
        <v>0</v>
      </c>
      <c r="H1733" s="29">
        <v>14.383333333333335</v>
      </c>
      <c r="I1733" s="14"/>
      <c r="J1733" s="28">
        <f>IF(E1733=$J$7," ",F1733)</f>
        <v>14.38</v>
      </c>
      <c r="K1733" s="30">
        <f t="shared" si="485"/>
        <v>17.256</v>
      </c>
      <c r="L1733" s="36"/>
      <c r="M1733" s="27" t="s">
        <v>991</v>
      </c>
      <c r="N1733" s="30">
        <v>16.54</v>
      </c>
      <c r="O1733" s="30">
        <v>20.18</v>
      </c>
      <c r="Q1733" s="82"/>
      <c r="R1733" s="82"/>
    </row>
    <row r="1734" spans="2:18" x14ac:dyDescent="0.25">
      <c r="B1734" s="99">
        <v>183</v>
      </c>
      <c r="C1734" s="113" t="s">
        <v>420</v>
      </c>
      <c r="D1734" s="24"/>
      <c r="E1734" s="34" t="s">
        <v>432</v>
      </c>
      <c r="F1734" s="25">
        <v>27.915000000000003</v>
      </c>
      <c r="G1734" s="25">
        <v>27.914999999999999</v>
      </c>
      <c r="H1734" s="25">
        <v>27.914999999999999</v>
      </c>
      <c r="I1734" s="14"/>
      <c r="J1734" s="28" t="str">
        <f>IF(E1734=$J$7," ",F1734)</f>
        <v xml:space="preserve"> </v>
      </c>
      <c r="K1734" s="30"/>
      <c r="L1734" s="36"/>
      <c r="M1734" s="34" t="s">
        <v>844</v>
      </c>
      <c r="N1734" s="30"/>
      <c r="O1734" s="30"/>
      <c r="Q1734" s="15"/>
      <c r="R1734" s="15"/>
    </row>
    <row r="1735" spans="2:18" x14ac:dyDescent="0.25">
      <c r="B1735" s="99"/>
      <c r="C1735" s="113"/>
      <c r="D1735" s="24"/>
      <c r="E1735" s="34" t="s">
        <v>992</v>
      </c>
      <c r="F1735" s="25">
        <v>26.320000000000004</v>
      </c>
      <c r="G1735" s="25">
        <v>26.32</v>
      </c>
      <c r="H1735" s="25">
        <v>26.32</v>
      </c>
      <c r="I1735" s="14"/>
      <c r="J1735" s="28"/>
      <c r="K1735" s="30"/>
      <c r="L1735" s="36"/>
      <c r="M1735" s="34" t="s">
        <v>990</v>
      </c>
      <c r="N1735" s="30"/>
      <c r="O1735" s="30"/>
      <c r="Q1735" s="15"/>
      <c r="R1735" s="15"/>
    </row>
    <row r="1736" spans="2:18" x14ac:dyDescent="0.25">
      <c r="B1736" s="99"/>
      <c r="C1736" s="113"/>
      <c r="D1736" s="24"/>
      <c r="E1736" s="34" t="s">
        <v>993</v>
      </c>
      <c r="F1736" s="25">
        <v>29.51</v>
      </c>
      <c r="G1736" s="25">
        <v>29.51</v>
      </c>
      <c r="H1736" s="25">
        <v>29.51</v>
      </c>
      <c r="I1736" s="14"/>
      <c r="J1736" s="28"/>
      <c r="K1736" s="30"/>
      <c r="L1736" s="36"/>
      <c r="M1736" s="34" t="s">
        <v>991</v>
      </c>
      <c r="N1736" s="30"/>
      <c r="O1736" s="30"/>
      <c r="Q1736" s="15"/>
      <c r="R1736" s="15"/>
    </row>
    <row r="1737" spans="2:18" x14ac:dyDescent="0.25">
      <c r="B1737" s="97" t="s">
        <v>830</v>
      </c>
      <c r="C1737" s="112" t="s">
        <v>421</v>
      </c>
      <c r="D1737" s="119" t="s">
        <v>435</v>
      </c>
      <c r="E1737" s="39" t="s">
        <v>432</v>
      </c>
      <c r="F1737" s="25">
        <v>27.915000000000003</v>
      </c>
      <c r="G1737" s="25">
        <v>27.914999999999999</v>
      </c>
      <c r="H1737" s="25">
        <v>27.914999999999999</v>
      </c>
      <c r="I1737" s="14"/>
      <c r="J1737" s="28" t="str">
        <f>IF(E1737=$J$7," ",F1737)</f>
        <v xml:space="preserve"> </v>
      </c>
      <c r="K1737" s="30"/>
      <c r="L1737" s="36"/>
      <c r="M1737" s="27" t="s">
        <v>844</v>
      </c>
      <c r="N1737" s="30"/>
      <c r="O1737" s="30"/>
      <c r="Q1737" s="15"/>
      <c r="R1737" s="15"/>
    </row>
    <row r="1738" spans="2:18" x14ac:dyDescent="0.25">
      <c r="B1738" s="98"/>
      <c r="C1738" s="112"/>
      <c r="D1738" s="119"/>
      <c r="E1738" s="27" t="s">
        <v>992</v>
      </c>
      <c r="F1738" s="29">
        <v>26.320000000000004</v>
      </c>
      <c r="G1738" s="29">
        <v>26.32</v>
      </c>
      <c r="H1738" s="29">
        <v>26.32</v>
      </c>
      <c r="I1738" s="14"/>
      <c r="J1738" s="28">
        <f>IF(E1738=$J$7," ",F1738)</f>
        <v>26.320000000000004</v>
      </c>
      <c r="K1738" s="30">
        <v>26.320000000000004</v>
      </c>
      <c r="L1738" s="36"/>
      <c r="M1738" s="27" t="s">
        <v>990</v>
      </c>
      <c r="N1738" s="30">
        <f t="shared" ref="N1738" si="487">J1739</f>
        <v>29.51</v>
      </c>
      <c r="O1738" s="30">
        <v>30.99</v>
      </c>
      <c r="Q1738" s="81" t="s">
        <v>1172</v>
      </c>
      <c r="R1738" s="81">
        <v>45994</v>
      </c>
    </row>
    <row r="1739" spans="2:18" x14ac:dyDescent="0.25">
      <c r="B1739" s="98"/>
      <c r="C1739" s="112"/>
      <c r="D1739" s="119"/>
      <c r="E1739" s="27" t="s">
        <v>993</v>
      </c>
      <c r="F1739" s="29">
        <v>29.51</v>
      </c>
      <c r="G1739" s="29">
        <v>29.51</v>
      </c>
      <c r="H1739" s="29">
        <v>29.51</v>
      </c>
      <c r="I1739" s="14"/>
      <c r="J1739" s="28">
        <f>IF(E1739=$J$7," ",F1739)</f>
        <v>29.51</v>
      </c>
      <c r="K1739" s="30">
        <v>29.51</v>
      </c>
      <c r="L1739" s="36"/>
      <c r="M1739" s="27" t="s">
        <v>991</v>
      </c>
      <c r="N1739" s="30">
        <v>35.49</v>
      </c>
      <c r="O1739" s="30">
        <v>37.26</v>
      </c>
      <c r="Q1739" s="82"/>
      <c r="R1739" s="82"/>
    </row>
    <row r="1740" spans="2:18" x14ac:dyDescent="0.25">
      <c r="B1740" s="99">
        <v>184</v>
      </c>
      <c r="C1740" s="113" t="s">
        <v>422</v>
      </c>
      <c r="D1740" s="24"/>
      <c r="E1740" s="34" t="s">
        <v>432</v>
      </c>
      <c r="F1740" s="25">
        <v>59.994999999999997</v>
      </c>
      <c r="G1740" s="25">
        <v>59.994999999999997</v>
      </c>
      <c r="H1740" s="25">
        <v>59.994999999999997</v>
      </c>
      <c r="I1740" s="14"/>
      <c r="J1740" s="28" t="str">
        <f>IF(E1740=$J$7," ",F1740)</f>
        <v xml:space="preserve"> </v>
      </c>
      <c r="K1740" s="30" t="s">
        <v>844</v>
      </c>
      <c r="L1740" s="36"/>
      <c r="M1740" s="34" t="s">
        <v>844</v>
      </c>
      <c r="N1740" s="30"/>
      <c r="O1740" s="30"/>
      <c r="Q1740" s="15"/>
      <c r="R1740" s="15"/>
    </row>
    <row r="1741" spans="2:18" x14ac:dyDescent="0.25">
      <c r="B1741" s="99"/>
      <c r="C1741" s="113"/>
      <c r="D1741" s="24"/>
      <c r="E1741" s="34" t="s">
        <v>992</v>
      </c>
      <c r="F1741" s="25">
        <v>59.850000000000009</v>
      </c>
      <c r="G1741" s="25">
        <v>59.85</v>
      </c>
      <c r="H1741" s="25">
        <v>59.85</v>
      </c>
      <c r="I1741" s="14"/>
      <c r="J1741" s="28"/>
      <c r="K1741" s="30"/>
      <c r="L1741" s="36"/>
      <c r="M1741" s="34" t="s">
        <v>990</v>
      </c>
      <c r="N1741" s="30"/>
      <c r="O1741" s="30"/>
      <c r="Q1741" s="15"/>
      <c r="R1741" s="15"/>
    </row>
    <row r="1742" spans="2:18" x14ac:dyDescent="0.25">
      <c r="B1742" s="99"/>
      <c r="C1742" s="113"/>
      <c r="D1742" s="24"/>
      <c r="E1742" s="34" t="s">
        <v>993</v>
      </c>
      <c r="F1742" s="25">
        <v>60.140000000000008</v>
      </c>
      <c r="G1742" s="25">
        <v>60.139999999999993</v>
      </c>
      <c r="H1742" s="25">
        <v>60.14</v>
      </c>
      <c r="I1742" s="14"/>
      <c r="J1742" s="28"/>
      <c r="K1742" s="30"/>
      <c r="L1742" s="36"/>
      <c r="M1742" s="34" t="s">
        <v>991</v>
      </c>
      <c r="N1742" s="30"/>
      <c r="O1742" s="30"/>
      <c r="Q1742" s="15"/>
      <c r="R1742" s="15"/>
    </row>
    <row r="1743" spans="2:18" x14ac:dyDescent="0.25">
      <c r="B1743" s="97" t="s">
        <v>831</v>
      </c>
      <c r="C1743" s="112" t="s">
        <v>423</v>
      </c>
      <c r="D1743" s="119" t="s">
        <v>435</v>
      </c>
      <c r="E1743" s="39" t="s">
        <v>432</v>
      </c>
      <c r="F1743" s="25">
        <v>59.994999999999997</v>
      </c>
      <c r="G1743" s="25">
        <v>59.994999999999997</v>
      </c>
      <c r="H1743" s="25">
        <v>59.994999999999997</v>
      </c>
      <c r="I1743" s="14"/>
      <c r="J1743" s="28" t="str">
        <f>IF(E1743=$J$7," ",F1743)</f>
        <v xml:space="preserve"> </v>
      </c>
      <c r="K1743" s="30" t="s">
        <v>844</v>
      </c>
      <c r="L1743" s="36"/>
      <c r="M1743" s="27" t="s">
        <v>844</v>
      </c>
      <c r="N1743" s="30"/>
      <c r="O1743" s="30"/>
      <c r="Q1743" s="15"/>
      <c r="R1743" s="15"/>
    </row>
    <row r="1744" spans="2:18" x14ac:dyDescent="0.25">
      <c r="B1744" s="98"/>
      <c r="C1744" s="112"/>
      <c r="D1744" s="119"/>
      <c r="E1744" s="27" t="s">
        <v>992</v>
      </c>
      <c r="F1744" s="29">
        <v>59.85</v>
      </c>
      <c r="G1744" s="29">
        <v>59.85</v>
      </c>
      <c r="H1744" s="29">
        <v>59.85</v>
      </c>
      <c r="I1744" s="14"/>
      <c r="J1744" s="28">
        <f>IF(E1744=$J$7," ",F1744)</f>
        <v>59.85</v>
      </c>
      <c r="K1744" s="30">
        <v>59.85</v>
      </c>
      <c r="L1744" s="36"/>
      <c r="M1744" s="27" t="s">
        <v>990</v>
      </c>
      <c r="N1744" s="30">
        <f t="shared" ref="N1744" si="488">J1745</f>
        <v>60.14</v>
      </c>
      <c r="O1744" s="30">
        <f t="shared" ref="O1744" si="489">K1745</f>
        <v>60.14</v>
      </c>
      <c r="Q1744" s="81" t="s">
        <v>1173</v>
      </c>
      <c r="R1744" s="81">
        <v>45238</v>
      </c>
    </row>
    <row r="1745" spans="2:18" x14ac:dyDescent="0.25">
      <c r="B1745" s="98"/>
      <c r="C1745" s="112"/>
      <c r="D1745" s="119"/>
      <c r="E1745" s="27" t="s">
        <v>993</v>
      </c>
      <c r="F1745" s="29">
        <v>60.14</v>
      </c>
      <c r="G1745" s="29">
        <v>60.139999999999993</v>
      </c>
      <c r="H1745" s="29">
        <v>60.14</v>
      </c>
      <c r="I1745" s="14"/>
      <c r="J1745" s="28">
        <f>IF(E1745=$J$7," ",F1745)</f>
        <v>60.14</v>
      </c>
      <c r="K1745" s="30">
        <v>60.14</v>
      </c>
      <c r="L1745" s="36"/>
      <c r="M1745" s="27" t="s">
        <v>991</v>
      </c>
      <c r="N1745" s="30">
        <v>58.85</v>
      </c>
      <c r="O1745" s="30">
        <f>N1745</f>
        <v>58.85</v>
      </c>
      <c r="Q1745" s="82"/>
      <c r="R1745" s="82"/>
    </row>
    <row r="1746" spans="2:18" x14ac:dyDescent="0.25">
      <c r="B1746" s="99">
        <v>185</v>
      </c>
      <c r="C1746" s="113" t="s">
        <v>424</v>
      </c>
      <c r="D1746" s="24"/>
      <c r="E1746" s="34" t="s">
        <v>432</v>
      </c>
      <c r="F1746" s="25">
        <v>136.97833333333332</v>
      </c>
      <c r="G1746" s="25">
        <v>136.97777777777779</v>
      </c>
      <c r="H1746" s="25">
        <v>136.97777777777779</v>
      </c>
      <c r="I1746" s="14"/>
      <c r="J1746" s="28" t="str">
        <f>IF(E1746=$J$7," ",F1746)</f>
        <v xml:space="preserve"> </v>
      </c>
      <c r="K1746" s="30"/>
      <c r="L1746" s="36"/>
      <c r="M1746" s="34" t="s">
        <v>844</v>
      </c>
      <c r="N1746" s="30"/>
      <c r="O1746" s="30"/>
      <c r="Q1746" s="15"/>
      <c r="R1746" s="15"/>
    </row>
    <row r="1747" spans="2:18" x14ac:dyDescent="0.25">
      <c r="B1747" s="99"/>
      <c r="C1747" s="113"/>
      <c r="D1747" s="24"/>
      <c r="E1747" s="34" t="s">
        <v>992</v>
      </c>
      <c r="F1747" s="25">
        <v>124.36</v>
      </c>
      <c r="G1747" s="25">
        <v>124.35833333333335</v>
      </c>
      <c r="H1747" s="25">
        <v>124.35833333333333</v>
      </c>
      <c r="I1747" s="14"/>
      <c r="J1747" s="28"/>
      <c r="K1747" s="30"/>
      <c r="L1747" s="36"/>
      <c r="M1747" s="34" t="s">
        <v>990</v>
      </c>
      <c r="N1747" s="30"/>
      <c r="O1747" s="30"/>
      <c r="Q1747" s="15"/>
      <c r="R1747" s="15"/>
    </row>
    <row r="1748" spans="2:18" x14ac:dyDescent="0.25">
      <c r="B1748" s="99"/>
      <c r="C1748" s="113"/>
      <c r="D1748" s="24"/>
      <c r="E1748" s="34" t="s">
        <v>993</v>
      </c>
      <c r="F1748" s="25">
        <v>149.59666666666666</v>
      </c>
      <c r="G1748" s="25">
        <v>149.59722222222223</v>
      </c>
      <c r="H1748" s="25">
        <v>149.59722222222223</v>
      </c>
      <c r="I1748" s="14"/>
      <c r="J1748" s="28"/>
      <c r="K1748" s="30"/>
      <c r="L1748" s="36"/>
      <c r="M1748" s="34" t="s">
        <v>991</v>
      </c>
      <c r="N1748" s="30"/>
      <c r="O1748" s="30"/>
      <c r="Q1748" s="15"/>
      <c r="R1748" s="15"/>
    </row>
    <row r="1749" spans="2:18" hidden="1" x14ac:dyDescent="0.25">
      <c r="B1749" s="97" t="s">
        <v>832</v>
      </c>
      <c r="C1749" s="112" t="s">
        <v>425</v>
      </c>
      <c r="D1749" s="119" t="s">
        <v>435</v>
      </c>
      <c r="E1749" s="39" t="s">
        <v>432</v>
      </c>
      <c r="F1749" s="25">
        <v>130.23199999999997</v>
      </c>
      <c r="G1749" s="25">
        <v>130.23166666666665</v>
      </c>
      <c r="H1749" s="25">
        <v>130.23166666666665</v>
      </c>
      <c r="I1749" s="14"/>
      <c r="J1749" s="28" t="str">
        <f>IF(E1749=$J$7," ",F1749)</f>
        <v xml:space="preserve"> </v>
      </c>
      <c r="K1749" s="30"/>
      <c r="L1749" s="36"/>
      <c r="M1749" s="27" t="s">
        <v>844</v>
      </c>
      <c r="N1749" s="30"/>
      <c r="O1749" s="30"/>
      <c r="Q1749" s="15"/>
      <c r="R1749" s="15"/>
    </row>
    <row r="1750" spans="2:18" hidden="1" x14ac:dyDescent="0.25">
      <c r="B1750" s="98"/>
      <c r="C1750" s="112"/>
      <c r="D1750" s="119"/>
      <c r="E1750" s="27" t="s">
        <v>992</v>
      </c>
      <c r="F1750" s="29">
        <v>124.36</v>
      </c>
      <c r="G1750" s="29">
        <v>124.35833333333335</v>
      </c>
      <c r="H1750" s="29">
        <v>124.35833333333333</v>
      </c>
      <c r="I1750" s="14"/>
      <c r="J1750" s="28">
        <f>IF(E1750=$J$7," ",F1750)</f>
        <v>124.36</v>
      </c>
      <c r="K1750" s="30">
        <f>J1750*1.2</f>
        <v>149.232</v>
      </c>
      <c r="L1750" s="36"/>
      <c r="M1750" s="27" t="s">
        <v>990</v>
      </c>
      <c r="N1750" s="30" t="s">
        <v>997</v>
      </c>
      <c r="O1750" s="30" t="s">
        <v>997</v>
      </c>
      <c r="Q1750" s="15"/>
      <c r="R1750" s="15"/>
    </row>
    <row r="1751" spans="2:18" hidden="1" x14ac:dyDescent="0.25">
      <c r="B1751" s="98"/>
      <c r="C1751" s="112"/>
      <c r="D1751" s="119"/>
      <c r="E1751" s="27" t="s">
        <v>1157</v>
      </c>
      <c r="F1751" s="29">
        <v>139.04</v>
      </c>
      <c r="G1751" s="29">
        <v>139.04166666666666</v>
      </c>
      <c r="H1751" s="29">
        <v>139.04166666666666</v>
      </c>
      <c r="I1751" s="14"/>
      <c r="J1751" s="28">
        <f>IF(E1751=$J$7," ",F1751)</f>
        <v>139.04</v>
      </c>
      <c r="K1751" s="30">
        <f>J1751*1.2</f>
        <v>166.84799999999998</v>
      </c>
      <c r="L1751" s="36"/>
      <c r="M1751" s="27" t="s">
        <v>991</v>
      </c>
      <c r="N1751" s="30" t="s">
        <v>997</v>
      </c>
      <c r="O1751" s="30" t="s">
        <v>997</v>
      </c>
      <c r="Q1751" s="15"/>
      <c r="R1751" s="15"/>
    </row>
    <row r="1752" spans="2:18" x14ac:dyDescent="0.25">
      <c r="B1752" s="97" t="s">
        <v>833</v>
      </c>
      <c r="C1752" s="112" t="s">
        <v>425</v>
      </c>
      <c r="D1752" s="119" t="s">
        <v>435</v>
      </c>
      <c r="E1752" s="39" t="s">
        <v>432</v>
      </c>
      <c r="F1752" s="25">
        <v>170.71</v>
      </c>
      <c r="G1752" s="25">
        <v>170.70833333333334</v>
      </c>
      <c r="H1752" s="25">
        <v>170.70833333333334</v>
      </c>
      <c r="I1752" s="14"/>
      <c r="J1752" s="28" t="str">
        <f>IF(E1752=$J$7," ",F1752)</f>
        <v xml:space="preserve"> </v>
      </c>
      <c r="K1752" s="30"/>
      <c r="L1752" s="36"/>
      <c r="M1752" s="27" t="s">
        <v>844</v>
      </c>
      <c r="N1752" s="30"/>
      <c r="O1752" s="30"/>
      <c r="Q1752" s="15"/>
      <c r="R1752" s="15"/>
    </row>
    <row r="1753" spans="2:18" x14ac:dyDescent="0.25">
      <c r="B1753" s="98"/>
      <c r="C1753" s="112"/>
      <c r="D1753" s="119"/>
      <c r="E1753" s="27" t="s">
        <v>1181</v>
      </c>
      <c r="F1753" s="29">
        <v>0</v>
      </c>
      <c r="G1753" s="29">
        <v>0</v>
      </c>
      <c r="H1753" s="29">
        <v>0</v>
      </c>
      <c r="I1753" s="14"/>
      <c r="J1753" s="28" t="s">
        <v>840</v>
      </c>
      <c r="K1753" s="30" t="s">
        <v>840</v>
      </c>
      <c r="L1753" s="36"/>
      <c r="M1753" s="27" t="s">
        <v>990</v>
      </c>
      <c r="N1753" s="30">
        <v>170.71</v>
      </c>
      <c r="O1753" s="30">
        <v>208.27</v>
      </c>
      <c r="Q1753" s="81" t="s">
        <v>1148</v>
      </c>
      <c r="R1753" s="81">
        <v>46008</v>
      </c>
    </row>
    <row r="1754" spans="2:18" x14ac:dyDescent="0.25">
      <c r="B1754" s="98"/>
      <c r="C1754" s="112"/>
      <c r="D1754" s="119"/>
      <c r="E1754" s="27" t="s">
        <v>1158</v>
      </c>
      <c r="F1754" s="29">
        <v>170.71</v>
      </c>
      <c r="G1754" s="29">
        <v>170.70833333333334</v>
      </c>
      <c r="H1754" s="29">
        <v>170.70833333333334</v>
      </c>
      <c r="I1754" s="14"/>
      <c r="J1754" s="28">
        <f>IF(E1754=$J$7," ",F1754)</f>
        <v>170.71</v>
      </c>
      <c r="K1754" s="30">
        <f t="shared" ref="K1754" si="490">J1754*1.2</f>
        <v>204.852</v>
      </c>
      <c r="L1754" s="36"/>
      <c r="M1754" s="27" t="s">
        <v>991</v>
      </c>
      <c r="N1754" s="30">
        <v>170.71</v>
      </c>
      <c r="O1754" s="30">
        <v>208.27</v>
      </c>
      <c r="Q1754" s="82"/>
      <c r="R1754" s="82"/>
    </row>
    <row r="1755" spans="2:18" x14ac:dyDescent="0.25">
      <c r="B1755" s="99">
        <v>186</v>
      </c>
      <c r="C1755" s="113" t="s">
        <v>426</v>
      </c>
      <c r="D1755" s="24"/>
      <c r="E1755" s="34" t="s">
        <v>432</v>
      </c>
      <c r="F1755" s="25">
        <v>17.670000000000002</v>
      </c>
      <c r="G1755" s="25">
        <v>0</v>
      </c>
      <c r="H1755" s="25">
        <v>17.670000000000002</v>
      </c>
      <c r="I1755" s="14"/>
      <c r="J1755" s="28" t="str">
        <f>IF(E1755=$J$7," ",F1755)</f>
        <v xml:space="preserve"> </v>
      </c>
      <c r="K1755" s="30"/>
      <c r="L1755" s="36"/>
      <c r="M1755" s="34" t="s">
        <v>844</v>
      </c>
      <c r="N1755" s="30"/>
      <c r="O1755" s="30"/>
      <c r="Q1755" s="15"/>
      <c r="R1755" s="15"/>
    </row>
    <row r="1756" spans="2:18" x14ac:dyDescent="0.25">
      <c r="B1756" s="99"/>
      <c r="C1756" s="113"/>
      <c r="D1756" s="24"/>
      <c r="E1756" s="34" t="s">
        <v>992</v>
      </c>
      <c r="F1756" s="25">
        <v>17.670000000000002</v>
      </c>
      <c r="G1756" s="25">
        <v>0</v>
      </c>
      <c r="H1756" s="25">
        <v>17.670000000000002</v>
      </c>
      <c r="I1756" s="14"/>
      <c r="J1756" s="28"/>
      <c r="K1756" s="30"/>
      <c r="L1756" s="36"/>
      <c r="M1756" s="34" t="s">
        <v>990</v>
      </c>
      <c r="N1756" s="30"/>
      <c r="O1756" s="30"/>
      <c r="Q1756" s="15"/>
      <c r="R1756" s="15"/>
    </row>
    <row r="1757" spans="2:18" x14ac:dyDescent="0.25">
      <c r="B1757" s="99"/>
      <c r="C1757" s="113"/>
      <c r="D1757" s="24"/>
      <c r="E1757" s="34" t="s">
        <v>993</v>
      </c>
      <c r="F1757" s="25">
        <v>17.670000000000002</v>
      </c>
      <c r="G1757" s="25">
        <v>0</v>
      </c>
      <c r="H1757" s="25">
        <v>17.670000000000002</v>
      </c>
      <c r="I1757" s="14"/>
      <c r="J1757" s="28"/>
      <c r="K1757" s="30"/>
      <c r="L1757" s="36"/>
      <c r="M1757" s="34" t="s">
        <v>991</v>
      </c>
      <c r="N1757" s="30"/>
      <c r="O1757" s="30"/>
      <c r="Q1757" s="15"/>
      <c r="R1757" s="15"/>
    </row>
    <row r="1758" spans="2:18" x14ac:dyDescent="0.25">
      <c r="B1758" s="97" t="s">
        <v>834</v>
      </c>
      <c r="C1758" s="112" t="s">
        <v>423</v>
      </c>
      <c r="D1758" s="119" t="s">
        <v>435</v>
      </c>
      <c r="E1758" s="39" t="s">
        <v>432</v>
      </c>
      <c r="F1758" s="25">
        <v>17.670000000000002</v>
      </c>
      <c r="G1758" s="25">
        <v>0</v>
      </c>
      <c r="H1758" s="25">
        <v>17.670000000000002</v>
      </c>
      <c r="I1758" s="14"/>
      <c r="J1758" s="28" t="str">
        <f>IF(E1758=$J$7," ",F1758)</f>
        <v xml:space="preserve"> </v>
      </c>
      <c r="K1758" s="30"/>
      <c r="L1758" s="36"/>
      <c r="M1758" s="27" t="s">
        <v>844</v>
      </c>
      <c r="N1758" s="30"/>
      <c r="O1758" s="30"/>
      <c r="Q1758" s="15"/>
      <c r="R1758" s="15"/>
    </row>
    <row r="1759" spans="2:18" x14ac:dyDescent="0.25">
      <c r="B1759" s="98"/>
      <c r="C1759" s="112"/>
      <c r="D1759" s="119"/>
      <c r="E1759" s="27" t="s">
        <v>992</v>
      </c>
      <c r="F1759" s="29">
        <v>17.670000000000002</v>
      </c>
      <c r="G1759" s="29">
        <v>0</v>
      </c>
      <c r="H1759" s="29">
        <v>17.670000000000002</v>
      </c>
      <c r="I1759" s="14"/>
      <c r="J1759" s="28">
        <f>IF(E1759=$J$7," ",F1759)</f>
        <v>17.670000000000002</v>
      </c>
      <c r="K1759" s="30">
        <f>J1759*1.2</f>
        <v>21.204000000000001</v>
      </c>
      <c r="L1759" s="36"/>
      <c r="M1759" s="27" t="s">
        <v>990</v>
      </c>
      <c r="N1759" s="30">
        <f t="shared" ref="N1759" si="491">J1760</f>
        <v>17.670000000000002</v>
      </c>
      <c r="O1759" s="30">
        <v>21.56</v>
      </c>
      <c r="Q1759" s="81" t="s">
        <v>1182</v>
      </c>
      <c r="R1759" s="81">
        <v>46001</v>
      </c>
    </row>
    <row r="1760" spans="2:18" x14ac:dyDescent="0.25">
      <c r="B1760" s="98"/>
      <c r="C1760" s="112"/>
      <c r="D1760" s="119"/>
      <c r="E1760" s="27" t="s">
        <v>993</v>
      </c>
      <c r="F1760" s="29">
        <v>17.670000000000002</v>
      </c>
      <c r="G1760" s="29">
        <v>0</v>
      </c>
      <c r="H1760" s="29">
        <v>17.670000000000002</v>
      </c>
      <c r="I1760" s="14"/>
      <c r="J1760" s="28">
        <f>IF(E1760=$J$7," ",F1760)</f>
        <v>17.670000000000002</v>
      </c>
      <c r="K1760" s="30">
        <f>J1760*1.2</f>
        <v>21.204000000000001</v>
      </c>
      <c r="L1760" s="36"/>
      <c r="M1760" s="27" t="s">
        <v>991</v>
      </c>
      <c r="N1760" s="30">
        <v>18.97</v>
      </c>
      <c r="O1760" s="30">
        <v>23.14</v>
      </c>
      <c r="Q1760" s="82"/>
      <c r="R1760" s="82"/>
    </row>
    <row r="1761" spans="2:18" x14ac:dyDescent="0.25">
      <c r="B1761" s="99">
        <v>187</v>
      </c>
      <c r="C1761" s="113" t="s">
        <v>427</v>
      </c>
      <c r="D1761" s="24"/>
      <c r="E1761" s="34" t="s">
        <v>432</v>
      </c>
      <c r="F1761" s="25">
        <v>0</v>
      </c>
      <c r="G1761" s="25">
        <v>0</v>
      </c>
      <c r="H1761" s="25">
        <v>42.61904761904762</v>
      </c>
      <c r="I1761" s="14"/>
      <c r="J1761" s="28" t="str">
        <f>IF(E1761=$J$7," ",F1761)</f>
        <v xml:space="preserve"> </v>
      </c>
      <c r="K1761" s="30"/>
      <c r="L1761" s="36"/>
      <c r="M1761" s="34" t="s">
        <v>844</v>
      </c>
      <c r="N1761" s="30"/>
      <c r="O1761" s="30"/>
      <c r="Q1761" s="15"/>
      <c r="R1761" s="15"/>
    </row>
    <row r="1762" spans="2:18" x14ac:dyDescent="0.25">
      <c r="B1762" s="99"/>
      <c r="C1762" s="113"/>
      <c r="D1762" s="24"/>
      <c r="E1762" s="34" t="s">
        <v>992</v>
      </c>
      <c r="F1762" s="25">
        <v>0</v>
      </c>
      <c r="G1762" s="25">
        <v>0</v>
      </c>
      <c r="H1762" s="25">
        <v>41.8</v>
      </c>
      <c r="I1762" s="14"/>
      <c r="J1762" s="28"/>
      <c r="K1762" s="30"/>
      <c r="L1762" s="36"/>
      <c r="M1762" s="34" t="s">
        <v>990</v>
      </c>
      <c r="N1762" s="30"/>
      <c r="O1762" s="30"/>
      <c r="Q1762" s="15"/>
      <c r="R1762" s="15"/>
    </row>
    <row r="1763" spans="2:18" x14ac:dyDescent="0.25">
      <c r="B1763" s="99"/>
      <c r="C1763" s="113"/>
      <c r="D1763" s="24"/>
      <c r="E1763" s="34" t="s">
        <v>993</v>
      </c>
      <c r="F1763" s="25">
        <v>0</v>
      </c>
      <c r="G1763" s="25">
        <v>0</v>
      </c>
      <c r="H1763" s="25">
        <v>43.438095238095237</v>
      </c>
      <c r="I1763" s="14"/>
      <c r="J1763" s="28"/>
      <c r="K1763" s="30"/>
      <c r="L1763" s="36"/>
      <c r="M1763" s="34" t="s">
        <v>991</v>
      </c>
      <c r="N1763" s="30"/>
      <c r="O1763" s="30"/>
      <c r="Q1763" s="15"/>
      <c r="R1763" s="15"/>
    </row>
    <row r="1764" spans="2:18" x14ac:dyDescent="0.25">
      <c r="B1764" s="97" t="s">
        <v>835</v>
      </c>
      <c r="C1764" s="112" t="s">
        <v>410</v>
      </c>
      <c r="D1764" s="119" t="s">
        <v>435</v>
      </c>
      <c r="E1764" s="39" t="s">
        <v>432</v>
      </c>
      <c r="F1764" s="25">
        <v>0</v>
      </c>
      <c r="G1764" s="25">
        <v>0</v>
      </c>
      <c r="H1764" s="25">
        <v>42.61904761904762</v>
      </c>
      <c r="I1764" s="14"/>
      <c r="J1764" s="28" t="str">
        <f>IF(E1764=$J$7," ",F1764)</f>
        <v xml:space="preserve"> </v>
      </c>
      <c r="K1764" s="30"/>
      <c r="L1764" s="36"/>
      <c r="M1764" s="27" t="s">
        <v>844</v>
      </c>
      <c r="N1764" s="30"/>
      <c r="O1764" s="30"/>
      <c r="Q1764" s="15"/>
      <c r="R1764" s="15"/>
    </row>
    <row r="1765" spans="2:18" x14ac:dyDescent="0.25">
      <c r="B1765" s="98"/>
      <c r="C1765" s="112"/>
      <c r="D1765" s="119"/>
      <c r="E1765" s="27" t="s">
        <v>992</v>
      </c>
      <c r="F1765" s="29">
        <v>0</v>
      </c>
      <c r="G1765" s="29">
        <v>0</v>
      </c>
      <c r="H1765" s="29">
        <v>41.8</v>
      </c>
      <c r="I1765" s="14"/>
      <c r="J1765" s="28">
        <f>H1765</f>
        <v>41.8</v>
      </c>
      <c r="K1765" s="30" t="s">
        <v>997</v>
      </c>
      <c r="L1765" s="36"/>
      <c r="M1765" s="27" t="s">
        <v>990</v>
      </c>
      <c r="N1765" s="30">
        <f t="shared" ref="N1765" si="492">J1766</f>
        <v>43.438095238095237</v>
      </c>
      <c r="O1765" s="30" t="s">
        <v>997</v>
      </c>
      <c r="Q1765" s="81" t="s">
        <v>1184</v>
      </c>
      <c r="R1765" s="81">
        <v>45994</v>
      </c>
    </row>
    <row r="1766" spans="2:18" x14ac:dyDescent="0.25">
      <c r="B1766" s="98"/>
      <c r="C1766" s="112"/>
      <c r="D1766" s="119"/>
      <c r="E1766" s="27" t="s">
        <v>993</v>
      </c>
      <c r="F1766" s="29">
        <v>0</v>
      </c>
      <c r="G1766" s="29">
        <v>0</v>
      </c>
      <c r="H1766" s="29">
        <v>43.438095238095237</v>
      </c>
      <c r="I1766" s="14"/>
      <c r="J1766" s="28">
        <f>H1766</f>
        <v>43.438095238095237</v>
      </c>
      <c r="K1766" s="30" t="s">
        <v>997</v>
      </c>
      <c r="L1766" s="36"/>
      <c r="M1766" s="27" t="s">
        <v>991</v>
      </c>
      <c r="N1766" s="30">
        <v>49.96</v>
      </c>
      <c r="O1766" s="30" t="s">
        <v>997</v>
      </c>
      <c r="Q1766" s="82"/>
      <c r="R1766" s="82"/>
    </row>
    <row r="1767" spans="2:18" x14ac:dyDescent="0.25">
      <c r="B1767" s="99">
        <v>188</v>
      </c>
      <c r="C1767" s="113" t="s">
        <v>428</v>
      </c>
      <c r="D1767" s="24"/>
      <c r="E1767" s="34" t="s">
        <v>432</v>
      </c>
      <c r="F1767" s="25">
        <v>0</v>
      </c>
      <c r="G1767" s="25">
        <v>0</v>
      </c>
      <c r="H1767" s="25">
        <v>18.599999999999998</v>
      </c>
      <c r="I1767" s="14"/>
      <c r="J1767" s="28" t="str">
        <f>IF(E1767=$J$7," ",F1767)</f>
        <v xml:space="preserve"> </v>
      </c>
      <c r="K1767" s="30"/>
      <c r="L1767" s="36"/>
      <c r="M1767" s="34" t="s">
        <v>844</v>
      </c>
      <c r="N1767" s="30"/>
      <c r="O1767" s="30"/>
      <c r="Q1767" s="15"/>
      <c r="R1767" s="15"/>
    </row>
    <row r="1768" spans="2:18" x14ac:dyDescent="0.25">
      <c r="B1768" s="99"/>
      <c r="C1768" s="113"/>
      <c r="D1768" s="24"/>
      <c r="E1768" s="34" t="s">
        <v>992</v>
      </c>
      <c r="F1768" s="25">
        <v>0</v>
      </c>
      <c r="G1768" s="25">
        <v>0</v>
      </c>
      <c r="H1768" s="25">
        <v>18.258333333333333</v>
      </c>
      <c r="I1768" s="14"/>
      <c r="J1768" s="28"/>
      <c r="K1768" s="30"/>
      <c r="L1768" s="36"/>
      <c r="M1768" s="34" t="s">
        <v>990</v>
      </c>
      <c r="N1768" s="30"/>
      <c r="O1768" s="30"/>
      <c r="Q1768" s="15"/>
      <c r="R1768" s="15"/>
    </row>
    <row r="1769" spans="2:18" x14ac:dyDescent="0.25">
      <c r="B1769" s="99"/>
      <c r="C1769" s="113"/>
      <c r="D1769" s="24"/>
      <c r="E1769" s="34" t="s">
        <v>993</v>
      </c>
      <c r="F1769" s="25">
        <v>0</v>
      </c>
      <c r="G1769" s="25">
        <v>0</v>
      </c>
      <c r="H1769" s="25">
        <v>18.941666666666666</v>
      </c>
      <c r="I1769" s="14"/>
      <c r="J1769" s="28"/>
      <c r="K1769" s="30"/>
      <c r="L1769" s="36"/>
      <c r="M1769" s="34" t="s">
        <v>991</v>
      </c>
      <c r="N1769" s="30"/>
      <c r="O1769" s="30"/>
      <c r="Q1769" s="15"/>
      <c r="R1769" s="15"/>
    </row>
    <row r="1770" spans="2:18" x14ac:dyDescent="0.25">
      <c r="B1770" s="97" t="s">
        <v>836</v>
      </c>
      <c r="C1770" s="112" t="s">
        <v>411</v>
      </c>
      <c r="D1770" s="119" t="s">
        <v>436</v>
      </c>
      <c r="E1770" s="39" t="s">
        <v>432</v>
      </c>
      <c r="F1770" s="25">
        <v>0</v>
      </c>
      <c r="G1770" s="25">
        <v>0</v>
      </c>
      <c r="H1770" s="25">
        <v>18.599999999999998</v>
      </c>
      <c r="I1770" s="14"/>
      <c r="J1770" s="28" t="str">
        <f>IF(E1770=$J$7," ",F1770)</f>
        <v xml:space="preserve"> </v>
      </c>
      <c r="K1770" s="30"/>
      <c r="L1770" s="36"/>
      <c r="M1770" s="27" t="s">
        <v>844</v>
      </c>
      <c r="N1770" s="30"/>
      <c r="O1770" s="30"/>
      <c r="Q1770" s="15"/>
      <c r="R1770" s="15"/>
    </row>
    <row r="1771" spans="2:18" x14ac:dyDescent="0.25">
      <c r="B1771" s="98"/>
      <c r="C1771" s="112"/>
      <c r="D1771" s="119"/>
      <c r="E1771" s="27" t="s">
        <v>992</v>
      </c>
      <c r="F1771" s="29">
        <v>0</v>
      </c>
      <c r="G1771" s="29">
        <v>0</v>
      </c>
      <c r="H1771" s="29">
        <v>18.258333333333333</v>
      </c>
      <c r="I1771" s="14"/>
      <c r="J1771" s="28">
        <f t="shared" ref="J1771:J1772" si="493">H1771</f>
        <v>18.258333333333333</v>
      </c>
      <c r="K1771" s="30" t="s">
        <v>997</v>
      </c>
      <c r="L1771" s="36"/>
      <c r="M1771" s="27" t="s">
        <v>990</v>
      </c>
      <c r="N1771" s="30">
        <f t="shared" ref="N1771" si="494">J1772</f>
        <v>18.941666666666666</v>
      </c>
      <c r="O1771" s="30" t="s">
        <v>997</v>
      </c>
      <c r="Q1771" s="81" t="s">
        <v>1183</v>
      </c>
      <c r="R1771" s="81">
        <v>45994</v>
      </c>
    </row>
    <row r="1772" spans="2:18" x14ac:dyDescent="0.25">
      <c r="B1772" s="98"/>
      <c r="C1772" s="112"/>
      <c r="D1772" s="119"/>
      <c r="E1772" s="27" t="s">
        <v>993</v>
      </c>
      <c r="F1772" s="29">
        <v>0</v>
      </c>
      <c r="G1772" s="29">
        <v>0</v>
      </c>
      <c r="H1772" s="29">
        <v>18.941666666666666</v>
      </c>
      <c r="I1772" s="14"/>
      <c r="J1772" s="28">
        <f t="shared" si="493"/>
        <v>18.941666666666666</v>
      </c>
      <c r="K1772" s="30" t="s">
        <v>997</v>
      </c>
      <c r="L1772" s="36"/>
      <c r="M1772" s="27" t="s">
        <v>991</v>
      </c>
      <c r="N1772" s="30">
        <v>20.82</v>
      </c>
      <c r="O1772" s="30" t="s">
        <v>997</v>
      </c>
      <c r="Q1772" s="82"/>
      <c r="R1772" s="82"/>
    </row>
    <row r="1773" spans="2:18" x14ac:dyDescent="0.25">
      <c r="B1773" s="99">
        <v>189</v>
      </c>
      <c r="C1773" s="113" t="s">
        <v>429</v>
      </c>
      <c r="D1773" s="24"/>
      <c r="E1773" s="34" t="s">
        <v>432</v>
      </c>
      <c r="F1773" s="25">
        <v>0</v>
      </c>
      <c r="G1773" s="25">
        <v>0</v>
      </c>
      <c r="H1773" s="25">
        <v>15.562499999999998</v>
      </c>
      <c r="I1773" s="14"/>
      <c r="J1773" s="28" t="str">
        <f>IF(E1773=$J$7," ",F1773)</f>
        <v xml:space="preserve"> </v>
      </c>
      <c r="K1773" s="30"/>
      <c r="L1773" s="36"/>
      <c r="M1773" s="34" t="s">
        <v>844</v>
      </c>
      <c r="N1773" s="30"/>
      <c r="O1773" s="30"/>
      <c r="Q1773" s="15"/>
      <c r="R1773" s="15"/>
    </row>
    <row r="1774" spans="2:18" x14ac:dyDescent="0.25">
      <c r="B1774" s="99"/>
      <c r="C1774" s="113"/>
      <c r="D1774" s="24"/>
      <c r="E1774" s="34" t="s">
        <v>992</v>
      </c>
      <c r="F1774" s="25">
        <v>0</v>
      </c>
      <c r="G1774" s="25">
        <v>0</v>
      </c>
      <c r="H1774" s="25">
        <v>14.391666666666666</v>
      </c>
      <c r="I1774" s="14"/>
      <c r="J1774" s="28"/>
      <c r="K1774" s="30"/>
      <c r="L1774" s="36"/>
      <c r="M1774" s="34" t="s">
        <v>990</v>
      </c>
      <c r="N1774" s="30"/>
      <c r="O1774" s="30"/>
      <c r="Q1774" s="15"/>
      <c r="R1774" s="15"/>
    </row>
    <row r="1775" spans="2:18" x14ac:dyDescent="0.25">
      <c r="B1775" s="99"/>
      <c r="C1775" s="113"/>
      <c r="D1775" s="24"/>
      <c r="E1775" s="34" t="s">
        <v>993</v>
      </c>
      <c r="F1775" s="25">
        <v>0</v>
      </c>
      <c r="G1775" s="25">
        <v>0</v>
      </c>
      <c r="H1775" s="25">
        <v>16.733333333333334</v>
      </c>
      <c r="I1775" s="14"/>
      <c r="J1775" s="28"/>
      <c r="K1775" s="30"/>
      <c r="L1775" s="36"/>
      <c r="M1775" s="34" t="s">
        <v>991</v>
      </c>
      <c r="N1775" s="30"/>
      <c r="O1775" s="30"/>
      <c r="Q1775" s="15"/>
      <c r="R1775" s="15"/>
    </row>
    <row r="1776" spans="2:18" x14ac:dyDescent="0.25">
      <c r="B1776" s="97" t="s">
        <v>837</v>
      </c>
      <c r="C1776" s="112" t="s">
        <v>421</v>
      </c>
      <c r="D1776" s="119" t="s">
        <v>435</v>
      </c>
      <c r="E1776" s="39" t="s">
        <v>432</v>
      </c>
      <c r="F1776" s="25">
        <v>0</v>
      </c>
      <c r="G1776" s="25">
        <v>0</v>
      </c>
      <c r="H1776" s="25">
        <v>15.562499999999998</v>
      </c>
      <c r="I1776" s="14"/>
      <c r="J1776" s="28"/>
      <c r="K1776" s="30"/>
      <c r="L1776" s="36"/>
      <c r="M1776" s="27" t="s">
        <v>844</v>
      </c>
      <c r="N1776" s="30"/>
      <c r="O1776" s="30"/>
      <c r="Q1776" s="15"/>
      <c r="R1776" s="15"/>
    </row>
    <row r="1777" spans="2:18" x14ac:dyDescent="0.25">
      <c r="B1777" s="98"/>
      <c r="C1777" s="112"/>
      <c r="D1777" s="119"/>
      <c r="E1777" s="27" t="s">
        <v>992</v>
      </c>
      <c r="F1777" s="29">
        <v>0</v>
      </c>
      <c r="G1777" s="29">
        <v>0</v>
      </c>
      <c r="H1777" s="29">
        <v>14.391666666666666</v>
      </c>
      <c r="I1777" s="14"/>
      <c r="J1777" s="28">
        <f t="shared" ref="J1777:J1778" si="495">H1777</f>
        <v>14.391666666666666</v>
      </c>
      <c r="K1777" s="30" t="s">
        <v>997</v>
      </c>
      <c r="L1777" s="36"/>
      <c r="M1777" s="27" t="s">
        <v>990</v>
      </c>
      <c r="N1777" s="30">
        <f t="shared" ref="N1777" si="496">J1778</f>
        <v>16.733333333333334</v>
      </c>
      <c r="O1777" s="30" t="s">
        <v>997</v>
      </c>
      <c r="Q1777" s="81" t="s">
        <v>1185</v>
      </c>
      <c r="R1777" s="81">
        <v>45994</v>
      </c>
    </row>
    <row r="1778" spans="2:18" x14ac:dyDescent="0.25">
      <c r="B1778" s="98"/>
      <c r="C1778" s="112"/>
      <c r="D1778" s="119"/>
      <c r="E1778" s="27" t="s">
        <v>993</v>
      </c>
      <c r="F1778" s="29">
        <v>0</v>
      </c>
      <c r="G1778" s="29">
        <v>0</v>
      </c>
      <c r="H1778" s="29">
        <v>16.733333333333334</v>
      </c>
      <c r="I1778" s="14"/>
      <c r="J1778" s="28">
        <f t="shared" si="495"/>
        <v>16.733333333333334</v>
      </c>
      <c r="K1778" s="30" t="s">
        <v>997</v>
      </c>
      <c r="L1778" s="36"/>
      <c r="M1778" s="27" t="s">
        <v>991</v>
      </c>
      <c r="N1778" s="30">
        <v>17.77</v>
      </c>
      <c r="O1778" s="30" t="s">
        <v>997</v>
      </c>
      <c r="Q1778" s="82"/>
      <c r="R1778" s="82"/>
    </row>
    <row r="1779" spans="2:18" x14ac:dyDescent="0.25">
      <c r="B1779" s="99">
        <v>190</v>
      </c>
      <c r="C1779" s="113" t="s">
        <v>430</v>
      </c>
      <c r="D1779" s="24"/>
      <c r="E1779" s="34" t="s">
        <v>432</v>
      </c>
      <c r="F1779" s="25">
        <v>52.18705225547118</v>
      </c>
      <c r="G1779" s="25">
        <v>42.387500000000003</v>
      </c>
      <c r="H1779" s="25">
        <v>43.706301832530777</v>
      </c>
      <c r="I1779" s="14"/>
      <c r="J1779" s="28" t="str">
        <f>IF(E1779=$J$7," ",F1779)</f>
        <v xml:space="preserve"> </v>
      </c>
      <c r="K1779" s="30"/>
      <c r="L1779" s="36"/>
      <c r="M1779" s="34" t="s">
        <v>844</v>
      </c>
      <c r="N1779" s="30"/>
      <c r="O1779" s="30"/>
      <c r="Q1779" s="15"/>
      <c r="R1779" s="15"/>
    </row>
    <row r="1780" spans="2:18" x14ac:dyDescent="0.25">
      <c r="B1780" s="99"/>
      <c r="C1780" s="113"/>
      <c r="D1780" s="24"/>
      <c r="E1780" s="34" t="s">
        <v>992</v>
      </c>
      <c r="F1780" s="25">
        <v>43.178240285841895</v>
      </c>
      <c r="G1780" s="25">
        <v>34.516666666666673</v>
      </c>
      <c r="H1780" s="25">
        <v>35.682076812466562</v>
      </c>
      <c r="I1780" s="14"/>
      <c r="J1780" s="28"/>
      <c r="K1780" s="30"/>
      <c r="L1780" s="36"/>
      <c r="M1780" s="34" t="s">
        <v>990</v>
      </c>
      <c r="N1780" s="30"/>
      <c r="O1780" s="30"/>
      <c r="Q1780" s="15"/>
      <c r="R1780" s="15"/>
    </row>
    <row r="1781" spans="2:18" x14ac:dyDescent="0.25">
      <c r="B1781" s="99"/>
      <c r="C1781" s="113"/>
      <c r="D1781" s="24"/>
      <c r="E1781" s="34" t="s">
        <v>993</v>
      </c>
      <c r="F1781" s="25">
        <v>61.195864225100486</v>
      </c>
      <c r="G1781" s="25">
        <v>50.258333333333333</v>
      </c>
      <c r="H1781" s="25">
        <v>51.730526852594977</v>
      </c>
      <c r="I1781" s="14"/>
      <c r="J1781" s="28"/>
      <c r="K1781" s="30"/>
      <c r="L1781" s="36"/>
      <c r="M1781" s="34" t="s">
        <v>991</v>
      </c>
      <c r="N1781" s="30"/>
      <c r="O1781" s="30"/>
      <c r="Q1781" s="15"/>
      <c r="R1781" s="15"/>
    </row>
    <row r="1782" spans="2:18" x14ac:dyDescent="0.25">
      <c r="B1782" s="97" t="s">
        <v>838</v>
      </c>
      <c r="C1782" s="112" t="s">
        <v>425</v>
      </c>
      <c r="D1782" s="119" t="s">
        <v>435</v>
      </c>
      <c r="E1782" s="39" t="s">
        <v>432</v>
      </c>
      <c r="F1782" s="25">
        <v>42.389999999999993</v>
      </c>
      <c r="G1782" s="25">
        <v>42.387500000000003</v>
      </c>
      <c r="H1782" s="25">
        <v>42.38750000000001</v>
      </c>
      <c r="I1782" s="14"/>
      <c r="J1782" s="28" t="str">
        <f t="shared" ref="J1782:J1787" si="497">IF(E1782=$J$7," ",F1782)</f>
        <v xml:space="preserve"> </v>
      </c>
      <c r="K1782" s="30"/>
      <c r="L1782" s="36"/>
      <c r="M1782" s="27" t="s">
        <v>844</v>
      </c>
      <c r="N1782" s="30"/>
      <c r="O1782" s="30"/>
      <c r="Q1782" s="15"/>
      <c r="R1782" s="15"/>
    </row>
    <row r="1783" spans="2:18" x14ac:dyDescent="0.25">
      <c r="B1783" s="98"/>
      <c r="C1783" s="112"/>
      <c r="D1783" s="119"/>
      <c r="E1783" s="27" t="s">
        <v>992</v>
      </c>
      <c r="F1783" s="29">
        <v>34.520000000000003</v>
      </c>
      <c r="G1783" s="29">
        <v>34.516666666666673</v>
      </c>
      <c r="H1783" s="29">
        <v>34.516666666666673</v>
      </c>
      <c r="I1783" s="14"/>
      <c r="J1783" s="28">
        <f t="shared" si="497"/>
        <v>34.520000000000003</v>
      </c>
      <c r="K1783" s="30">
        <f>J1783*1.2</f>
        <v>41.423999999999999</v>
      </c>
      <c r="L1783" s="36"/>
      <c r="M1783" s="27" t="s">
        <v>990</v>
      </c>
      <c r="N1783" s="30">
        <f t="shared" ref="N1783" si="498">J1784</f>
        <v>50.26</v>
      </c>
      <c r="O1783" s="30">
        <v>61.32</v>
      </c>
      <c r="Q1783" s="81" t="s">
        <v>1187</v>
      </c>
      <c r="R1783" s="81">
        <v>46008</v>
      </c>
    </row>
    <row r="1784" spans="2:18" x14ac:dyDescent="0.25">
      <c r="B1784" s="98"/>
      <c r="C1784" s="112"/>
      <c r="D1784" s="119"/>
      <c r="E1784" s="27" t="s">
        <v>993</v>
      </c>
      <c r="F1784" s="29">
        <v>50.26</v>
      </c>
      <c r="G1784" s="29">
        <v>50.25833333333334</v>
      </c>
      <c r="H1784" s="29">
        <v>50.25833333333334</v>
      </c>
      <c r="I1784" s="14"/>
      <c r="J1784" s="28">
        <f t="shared" si="497"/>
        <v>50.26</v>
      </c>
      <c r="K1784" s="30">
        <f>J1784*1.2</f>
        <v>60.311999999999998</v>
      </c>
      <c r="L1784" s="36"/>
      <c r="M1784" s="27" t="s">
        <v>991</v>
      </c>
      <c r="N1784" s="30">
        <v>57.8</v>
      </c>
      <c r="O1784" s="30">
        <v>70.510000000000005</v>
      </c>
      <c r="Q1784" s="82"/>
      <c r="R1784" s="82"/>
    </row>
    <row r="1785" spans="2:18" x14ac:dyDescent="0.25">
      <c r="B1785" s="97" t="s">
        <v>839</v>
      </c>
      <c r="C1785" s="112" t="s">
        <v>425</v>
      </c>
      <c r="D1785" s="119" t="s">
        <v>435</v>
      </c>
      <c r="E1785" s="39" t="s">
        <v>432</v>
      </c>
      <c r="F1785" s="25">
        <v>60.37</v>
      </c>
      <c r="G1785" s="25">
        <v>0</v>
      </c>
      <c r="H1785" s="25">
        <v>60.370833333333344</v>
      </c>
      <c r="I1785" s="14"/>
      <c r="J1785" s="28" t="str">
        <f t="shared" si="497"/>
        <v xml:space="preserve"> </v>
      </c>
      <c r="K1785" s="30"/>
      <c r="L1785" s="36"/>
      <c r="M1785" s="27" t="s">
        <v>844</v>
      </c>
      <c r="N1785" s="30"/>
      <c r="O1785" s="30"/>
      <c r="Q1785" s="15"/>
      <c r="R1785" s="15"/>
    </row>
    <row r="1786" spans="2:18" x14ac:dyDescent="0.25">
      <c r="B1786" s="98"/>
      <c r="C1786" s="112"/>
      <c r="D1786" s="119"/>
      <c r="E1786" s="27" t="s">
        <v>992</v>
      </c>
      <c r="F1786" s="29">
        <v>50.41</v>
      </c>
      <c r="G1786" s="29">
        <v>0</v>
      </c>
      <c r="H1786" s="29">
        <v>50.408333333333346</v>
      </c>
      <c r="I1786" s="14"/>
      <c r="J1786" s="28">
        <f t="shared" si="497"/>
        <v>50.41</v>
      </c>
      <c r="K1786" s="30">
        <f t="shared" ref="K1786:K1787" si="499">J1786*1.2</f>
        <v>60.49199999999999</v>
      </c>
      <c r="L1786" s="36"/>
      <c r="M1786" s="27" t="s">
        <v>990</v>
      </c>
      <c r="N1786" s="30">
        <f t="shared" ref="N1786" si="500">J1787</f>
        <v>70.33</v>
      </c>
      <c r="O1786" s="30">
        <v>85.8</v>
      </c>
      <c r="Q1786" s="81" t="s">
        <v>1186</v>
      </c>
      <c r="R1786" s="81">
        <v>46001</v>
      </c>
    </row>
    <row r="1787" spans="2:18" x14ac:dyDescent="0.25">
      <c r="B1787" s="98"/>
      <c r="C1787" s="112"/>
      <c r="D1787" s="119"/>
      <c r="E1787" s="27" t="s">
        <v>993</v>
      </c>
      <c r="F1787" s="29">
        <v>70.33</v>
      </c>
      <c r="G1787" s="29">
        <v>0</v>
      </c>
      <c r="H1787" s="29">
        <v>70.333333333333343</v>
      </c>
      <c r="I1787" s="14"/>
      <c r="J1787" s="28">
        <f t="shared" si="497"/>
        <v>70.33</v>
      </c>
      <c r="K1787" s="30">
        <f t="shared" si="499"/>
        <v>84.396000000000001</v>
      </c>
      <c r="L1787" s="36"/>
      <c r="M1787" s="27" t="s">
        <v>991</v>
      </c>
      <c r="N1787" s="30">
        <v>80.87</v>
      </c>
      <c r="O1787" s="30">
        <v>98.66</v>
      </c>
      <c r="Q1787" s="82"/>
      <c r="R1787" s="82"/>
    </row>
    <row r="1788" spans="2:18" x14ac:dyDescent="0.25">
      <c r="B1788" s="24"/>
      <c r="C1788" s="24"/>
      <c r="D1788" s="24"/>
      <c r="E1788" s="24"/>
      <c r="F1788" s="24"/>
      <c r="G1788" s="24"/>
      <c r="H1788" s="24"/>
      <c r="I1788" s="14"/>
      <c r="J1788" s="15"/>
      <c r="K1788" s="30"/>
      <c r="L1788" s="36"/>
      <c r="M1788" s="24"/>
      <c r="N1788" s="30"/>
      <c r="O1788" s="30"/>
      <c r="Q1788" s="15"/>
      <c r="R1788" s="15"/>
    </row>
    <row r="1789" spans="2:18" x14ac:dyDescent="0.25">
      <c r="B1789" s="4"/>
      <c r="C1789" s="4"/>
      <c r="D1789" s="4"/>
      <c r="E1789" s="4"/>
      <c r="F1789" s="8"/>
      <c r="G1789" s="8"/>
      <c r="H1789" s="8"/>
      <c r="M1789" s="4"/>
    </row>
    <row r="1790" spans="2:18" ht="57.75" customHeight="1" x14ac:dyDescent="0.25">
      <c r="B1790" s="79" t="s">
        <v>1287</v>
      </c>
      <c r="C1790" s="80"/>
      <c r="D1790" s="80"/>
      <c r="E1790" s="80"/>
      <c r="F1790" s="80"/>
      <c r="G1790" s="80"/>
      <c r="H1790" s="80"/>
      <c r="I1790" s="80"/>
      <c r="J1790" s="80"/>
      <c r="K1790" s="80"/>
      <c r="L1790" s="80"/>
      <c r="M1790" s="80"/>
      <c r="N1790" s="80"/>
      <c r="O1790" s="80"/>
      <c r="P1790" s="80"/>
      <c r="Q1790" s="80"/>
      <c r="R1790" s="80"/>
    </row>
  </sheetData>
  <customSheetViews>
    <customSheetView guid="{040D1EE8-B27D-4D66-A1FE-925EF075B60F}" hiddenRows="1" hiddenColumns="1" topLeftCell="A5">
      <pane xSplit="8" ySplit="9" topLeftCell="J588" activePane="bottomRight" state="frozen"/>
      <selection pane="bottomRight" activeCell="U590" sqref="U590"/>
      <pageMargins left="0.7" right="0.7" top="0.75" bottom="0.75" header="0.3" footer="0.3"/>
    </customSheetView>
  </customSheetViews>
  <mergeCells count="2304">
    <mergeCell ref="D1645:D1647"/>
    <mergeCell ref="D1648:D1650"/>
    <mergeCell ref="D1654:D1656"/>
    <mergeCell ref="D1660:D1662"/>
    <mergeCell ref="D1666:D1668"/>
    <mergeCell ref="D1672:D1675"/>
    <mergeCell ref="D1676:D1679"/>
    <mergeCell ref="D1680:D1682"/>
    <mergeCell ref="D1749:D1751"/>
    <mergeCell ref="D1752:D1754"/>
    <mergeCell ref="D1758:D1760"/>
    <mergeCell ref="D1764:D1766"/>
    <mergeCell ref="D1770:D1772"/>
    <mergeCell ref="D1776:D1778"/>
    <mergeCell ref="D1782:D1784"/>
    <mergeCell ref="D1785:D1787"/>
    <mergeCell ref="D1683:D1685"/>
    <mergeCell ref="D1686:D1688"/>
    <mergeCell ref="D1689:D1691"/>
    <mergeCell ref="D1692:D1694"/>
    <mergeCell ref="D1695:D1697"/>
    <mergeCell ref="D1698:D1700"/>
    <mergeCell ref="D1701:D1703"/>
    <mergeCell ref="D1704:D1706"/>
    <mergeCell ref="D1707:D1709"/>
    <mergeCell ref="D1710:D1712"/>
    <mergeCell ref="D1713:D1715"/>
    <mergeCell ref="D1719:D1721"/>
    <mergeCell ref="D1725:D1727"/>
    <mergeCell ref="D1731:D1733"/>
    <mergeCell ref="D1737:D1739"/>
    <mergeCell ref="D1743:D1745"/>
    <mergeCell ref="D1579:D1581"/>
    <mergeCell ref="D1585:D1587"/>
    <mergeCell ref="D1591:D1593"/>
    <mergeCell ref="D1597:D1599"/>
    <mergeCell ref="D1600:D1602"/>
    <mergeCell ref="D1603:D1605"/>
    <mergeCell ref="D1606:D1608"/>
    <mergeCell ref="D1609:D1611"/>
    <mergeCell ref="D1612:D1614"/>
    <mergeCell ref="D1615:D1617"/>
    <mergeCell ref="D1618:D1620"/>
    <mergeCell ref="D1621:D1623"/>
    <mergeCell ref="D1624:D1626"/>
    <mergeCell ref="D1627:D1629"/>
    <mergeCell ref="D1630:D1632"/>
    <mergeCell ref="D1633:D1635"/>
    <mergeCell ref="D1639:D1641"/>
    <mergeCell ref="D1498:D1500"/>
    <mergeCell ref="D1501:D1503"/>
    <mergeCell ref="D1504:D1506"/>
    <mergeCell ref="D1507:D1509"/>
    <mergeCell ref="D1513:D1515"/>
    <mergeCell ref="D1519:D1521"/>
    <mergeCell ref="D1525:D1527"/>
    <mergeCell ref="D1528:D1530"/>
    <mergeCell ref="D1534:D1536"/>
    <mergeCell ref="D1540:D1542"/>
    <mergeCell ref="D1546:D1548"/>
    <mergeCell ref="D1552:D1554"/>
    <mergeCell ref="D1555:D1557"/>
    <mergeCell ref="D1558:D1560"/>
    <mergeCell ref="D1561:D1563"/>
    <mergeCell ref="D1567:D1569"/>
    <mergeCell ref="D1573:D1575"/>
    <mergeCell ref="D1420:D1422"/>
    <mergeCell ref="D1426:D1428"/>
    <mergeCell ref="D1432:D1434"/>
    <mergeCell ref="D1438:D1440"/>
    <mergeCell ref="D1444:D1446"/>
    <mergeCell ref="D1450:D1452"/>
    <mergeCell ref="D1453:D1455"/>
    <mergeCell ref="D1456:D1458"/>
    <mergeCell ref="D1459:D1461"/>
    <mergeCell ref="D1465:D1467"/>
    <mergeCell ref="D1468:D1470"/>
    <mergeCell ref="D1471:D1473"/>
    <mergeCell ref="D1477:D1479"/>
    <mergeCell ref="D1480:D1482"/>
    <mergeCell ref="D1483:D1485"/>
    <mergeCell ref="D1489:D1491"/>
    <mergeCell ref="D1495:D1497"/>
    <mergeCell ref="D1327:D1329"/>
    <mergeCell ref="D1333:D1335"/>
    <mergeCell ref="D1339:D1341"/>
    <mergeCell ref="D1342:D1344"/>
    <mergeCell ref="D1348:D1350"/>
    <mergeCell ref="D1354:D1356"/>
    <mergeCell ref="D1360:D1362"/>
    <mergeCell ref="D1366:D1368"/>
    <mergeCell ref="D1372:D1374"/>
    <mergeCell ref="D1378:D1380"/>
    <mergeCell ref="D1381:D1383"/>
    <mergeCell ref="D1387:D1389"/>
    <mergeCell ref="D1393:D1395"/>
    <mergeCell ref="D1399:D1401"/>
    <mergeCell ref="D1405:D1407"/>
    <mergeCell ref="D1408:D1410"/>
    <mergeCell ref="D1414:D1416"/>
    <mergeCell ref="D1249:D1251"/>
    <mergeCell ref="D1255:D1257"/>
    <mergeCell ref="D1258:D1260"/>
    <mergeCell ref="D1261:D1263"/>
    <mergeCell ref="D1264:D1266"/>
    <mergeCell ref="D1270:D1272"/>
    <mergeCell ref="D1273:D1275"/>
    <mergeCell ref="D1276:D1278"/>
    <mergeCell ref="D1279:D1281"/>
    <mergeCell ref="D1285:D1287"/>
    <mergeCell ref="D1291:D1293"/>
    <mergeCell ref="D1297:D1299"/>
    <mergeCell ref="D1300:D1302"/>
    <mergeCell ref="D1306:D1308"/>
    <mergeCell ref="D1312:D1314"/>
    <mergeCell ref="D1318:D1320"/>
    <mergeCell ref="D1321:D1323"/>
    <mergeCell ref="D1171:D1173"/>
    <mergeCell ref="D1174:D1176"/>
    <mergeCell ref="D1177:D1179"/>
    <mergeCell ref="D1183:D1185"/>
    <mergeCell ref="D1186:D1188"/>
    <mergeCell ref="D1189:D1191"/>
    <mergeCell ref="D1195:D1197"/>
    <mergeCell ref="D1198:D1200"/>
    <mergeCell ref="D1201:D1203"/>
    <mergeCell ref="D1207:D1209"/>
    <mergeCell ref="D1213:D1215"/>
    <mergeCell ref="D1219:D1221"/>
    <mergeCell ref="D1222:D1224"/>
    <mergeCell ref="D1228:D1230"/>
    <mergeCell ref="D1234:D1236"/>
    <mergeCell ref="D1237:D1239"/>
    <mergeCell ref="D1243:D1245"/>
    <mergeCell ref="D1090:D1092"/>
    <mergeCell ref="D1093:D1095"/>
    <mergeCell ref="D1096:D1098"/>
    <mergeCell ref="D1102:D1104"/>
    <mergeCell ref="D1108:D1110"/>
    <mergeCell ref="D1114:D1116"/>
    <mergeCell ref="D1120:D1122"/>
    <mergeCell ref="D1126:D1128"/>
    <mergeCell ref="D1132:D1134"/>
    <mergeCell ref="D1135:D1137"/>
    <mergeCell ref="D1138:D1140"/>
    <mergeCell ref="D1141:D1143"/>
    <mergeCell ref="D1147:D1149"/>
    <mergeCell ref="D1153:D1155"/>
    <mergeCell ref="D1159:D1161"/>
    <mergeCell ref="D1165:D1167"/>
    <mergeCell ref="D1168:D1170"/>
    <mergeCell ref="D1030:D1032"/>
    <mergeCell ref="D1033:D1035"/>
    <mergeCell ref="D1039:D1041"/>
    <mergeCell ref="D1045:D1047"/>
    <mergeCell ref="D1048:D1050"/>
    <mergeCell ref="D1051:D1053"/>
    <mergeCell ref="D1054:D1056"/>
    <mergeCell ref="D1057:D1059"/>
    <mergeCell ref="D1060:D1062"/>
    <mergeCell ref="D1063:D1065"/>
    <mergeCell ref="D1066:D1068"/>
    <mergeCell ref="D1069:D1071"/>
    <mergeCell ref="D1072:D1074"/>
    <mergeCell ref="D1078:D1080"/>
    <mergeCell ref="D1081:D1083"/>
    <mergeCell ref="D1084:D1086"/>
    <mergeCell ref="D1087:D1089"/>
    <mergeCell ref="D1042:D1044"/>
    <mergeCell ref="D957:D959"/>
    <mergeCell ref="D963:D965"/>
    <mergeCell ref="D969:D971"/>
    <mergeCell ref="D972:D974"/>
    <mergeCell ref="D975:D977"/>
    <mergeCell ref="D981:D983"/>
    <mergeCell ref="D987:D989"/>
    <mergeCell ref="D990:D992"/>
    <mergeCell ref="D993:D995"/>
    <mergeCell ref="D996:D998"/>
    <mergeCell ref="D999:D1001"/>
    <mergeCell ref="D1002:D1004"/>
    <mergeCell ref="D1005:D1007"/>
    <mergeCell ref="D1008:D1010"/>
    <mergeCell ref="D1018:D1020"/>
    <mergeCell ref="D1024:D1026"/>
    <mergeCell ref="D1027:D1029"/>
    <mergeCell ref="D1012:D1014"/>
    <mergeCell ref="D882:D884"/>
    <mergeCell ref="D885:D887"/>
    <mergeCell ref="D891:D893"/>
    <mergeCell ref="D894:D896"/>
    <mergeCell ref="D897:D899"/>
    <mergeCell ref="D900:D902"/>
    <mergeCell ref="D906:D908"/>
    <mergeCell ref="D909:D911"/>
    <mergeCell ref="D912:D914"/>
    <mergeCell ref="D915:D917"/>
    <mergeCell ref="D921:D923"/>
    <mergeCell ref="D927:D929"/>
    <mergeCell ref="D933:D935"/>
    <mergeCell ref="D936:D938"/>
    <mergeCell ref="D939:D941"/>
    <mergeCell ref="D945:D947"/>
    <mergeCell ref="D951:D953"/>
    <mergeCell ref="D798:D800"/>
    <mergeCell ref="D804:D806"/>
    <mergeCell ref="D810:D812"/>
    <mergeCell ref="D816:D818"/>
    <mergeCell ref="D822:D824"/>
    <mergeCell ref="D828:D830"/>
    <mergeCell ref="D834:D836"/>
    <mergeCell ref="D840:D842"/>
    <mergeCell ref="D846:D848"/>
    <mergeCell ref="D849:D851"/>
    <mergeCell ref="D852:D854"/>
    <mergeCell ref="D855:D857"/>
    <mergeCell ref="D858:D860"/>
    <mergeCell ref="D861:D863"/>
    <mergeCell ref="D867:D869"/>
    <mergeCell ref="D873:D875"/>
    <mergeCell ref="D879:D881"/>
    <mergeCell ref="D723:D725"/>
    <mergeCell ref="D729:D731"/>
    <mergeCell ref="D735:D737"/>
    <mergeCell ref="D738:D740"/>
    <mergeCell ref="D741:D743"/>
    <mergeCell ref="D744:D746"/>
    <mergeCell ref="D747:D749"/>
    <mergeCell ref="D750:D752"/>
    <mergeCell ref="D753:D755"/>
    <mergeCell ref="D756:D758"/>
    <mergeCell ref="D759:D761"/>
    <mergeCell ref="D762:D764"/>
    <mergeCell ref="D768:D770"/>
    <mergeCell ref="D774:D776"/>
    <mergeCell ref="D780:D782"/>
    <mergeCell ref="D786:D788"/>
    <mergeCell ref="D792:D794"/>
    <mergeCell ref="D651:D653"/>
    <mergeCell ref="D657:D659"/>
    <mergeCell ref="D663:D665"/>
    <mergeCell ref="D669:D671"/>
    <mergeCell ref="D675:D677"/>
    <mergeCell ref="D678:D680"/>
    <mergeCell ref="D684:D686"/>
    <mergeCell ref="D687:D689"/>
    <mergeCell ref="D690:D692"/>
    <mergeCell ref="D693:D695"/>
    <mergeCell ref="D696:D698"/>
    <mergeCell ref="D699:D701"/>
    <mergeCell ref="D702:D704"/>
    <mergeCell ref="D705:D707"/>
    <mergeCell ref="D708:D710"/>
    <mergeCell ref="D711:D713"/>
    <mergeCell ref="D717:D719"/>
    <mergeCell ref="D573:D575"/>
    <mergeCell ref="D576:D578"/>
    <mergeCell ref="D579:D581"/>
    <mergeCell ref="D582:D584"/>
    <mergeCell ref="D588:D590"/>
    <mergeCell ref="D594:D596"/>
    <mergeCell ref="D597:D599"/>
    <mergeCell ref="D600:D602"/>
    <mergeCell ref="D606:D608"/>
    <mergeCell ref="D615:D617"/>
    <mergeCell ref="D621:D623"/>
    <mergeCell ref="D627:D629"/>
    <mergeCell ref="D630:D632"/>
    <mergeCell ref="D633:D635"/>
    <mergeCell ref="D636:D638"/>
    <mergeCell ref="D642:D644"/>
    <mergeCell ref="D645:D647"/>
    <mergeCell ref="D609:D611"/>
    <mergeCell ref="D495:D497"/>
    <mergeCell ref="D501:D503"/>
    <mergeCell ref="D507:D509"/>
    <mergeCell ref="D516:D518"/>
    <mergeCell ref="D519:D521"/>
    <mergeCell ref="D522:D524"/>
    <mergeCell ref="D525:D527"/>
    <mergeCell ref="D528:D530"/>
    <mergeCell ref="D531:D533"/>
    <mergeCell ref="D537:D539"/>
    <mergeCell ref="D543:D545"/>
    <mergeCell ref="D546:D548"/>
    <mergeCell ref="D549:D551"/>
    <mergeCell ref="D552:D554"/>
    <mergeCell ref="D558:D560"/>
    <mergeCell ref="D561:D563"/>
    <mergeCell ref="D567:D569"/>
    <mergeCell ref="D513:D515"/>
    <mergeCell ref="D414:D416"/>
    <mergeCell ref="D417:D419"/>
    <mergeCell ref="D420:D422"/>
    <mergeCell ref="D423:D425"/>
    <mergeCell ref="D426:D428"/>
    <mergeCell ref="D429:D431"/>
    <mergeCell ref="D432:D434"/>
    <mergeCell ref="D438:D440"/>
    <mergeCell ref="D444:D446"/>
    <mergeCell ref="D450:D452"/>
    <mergeCell ref="D456:D458"/>
    <mergeCell ref="D462:D464"/>
    <mergeCell ref="D468:D470"/>
    <mergeCell ref="D474:D476"/>
    <mergeCell ref="D477:D479"/>
    <mergeCell ref="D483:D485"/>
    <mergeCell ref="D489:D491"/>
    <mergeCell ref="D354:D356"/>
    <mergeCell ref="D360:D362"/>
    <mergeCell ref="D363:D365"/>
    <mergeCell ref="D366:D368"/>
    <mergeCell ref="D369:D371"/>
    <mergeCell ref="D372:D374"/>
    <mergeCell ref="D375:D377"/>
    <mergeCell ref="D378:D380"/>
    <mergeCell ref="D381:D383"/>
    <mergeCell ref="D384:D386"/>
    <mergeCell ref="D387:D389"/>
    <mergeCell ref="D393:D395"/>
    <mergeCell ref="D399:D401"/>
    <mergeCell ref="D402:D404"/>
    <mergeCell ref="D405:D407"/>
    <mergeCell ref="D408:D410"/>
    <mergeCell ref="D411:D413"/>
    <mergeCell ref="D279:D281"/>
    <mergeCell ref="D282:D284"/>
    <mergeCell ref="D285:D287"/>
    <mergeCell ref="D288:D290"/>
    <mergeCell ref="D294:D296"/>
    <mergeCell ref="D297:D299"/>
    <mergeCell ref="D303:D305"/>
    <mergeCell ref="D306:D308"/>
    <mergeCell ref="D309:D311"/>
    <mergeCell ref="D315:D317"/>
    <mergeCell ref="D321:D323"/>
    <mergeCell ref="D327:D329"/>
    <mergeCell ref="D333:D335"/>
    <mergeCell ref="D336:D338"/>
    <mergeCell ref="D339:D341"/>
    <mergeCell ref="D342:D344"/>
    <mergeCell ref="D348:D350"/>
    <mergeCell ref="D198:D200"/>
    <mergeCell ref="D201:D203"/>
    <mergeCell ref="D204:D206"/>
    <mergeCell ref="D210:D212"/>
    <mergeCell ref="D216:D218"/>
    <mergeCell ref="D219:D221"/>
    <mergeCell ref="D222:D224"/>
    <mergeCell ref="D228:D230"/>
    <mergeCell ref="D234:D236"/>
    <mergeCell ref="D240:D242"/>
    <mergeCell ref="D243:D245"/>
    <mergeCell ref="D249:D251"/>
    <mergeCell ref="D255:D257"/>
    <mergeCell ref="D261:D263"/>
    <mergeCell ref="D267:D269"/>
    <mergeCell ref="D270:D272"/>
    <mergeCell ref="D273:D275"/>
    <mergeCell ref="D132:D134"/>
    <mergeCell ref="D135:D137"/>
    <mergeCell ref="D138:D140"/>
    <mergeCell ref="D144:D146"/>
    <mergeCell ref="D153:D155"/>
    <mergeCell ref="D156:D158"/>
    <mergeCell ref="D159:D161"/>
    <mergeCell ref="D162:D164"/>
    <mergeCell ref="D165:D167"/>
    <mergeCell ref="D171:D173"/>
    <mergeCell ref="D177:D179"/>
    <mergeCell ref="D180:D182"/>
    <mergeCell ref="D183:D185"/>
    <mergeCell ref="D186:D188"/>
    <mergeCell ref="D189:D191"/>
    <mergeCell ref="D192:D194"/>
    <mergeCell ref="D195:D197"/>
    <mergeCell ref="D150:D152"/>
    <mergeCell ref="D51:D53"/>
    <mergeCell ref="D54:D56"/>
    <mergeCell ref="D60:D62"/>
    <mergeCell ref="D66:D68"/>
    <mergeCell ref="D72:D74"/>
    <mergeCell ref="D78:D80"/>
    <mergeCell ref="D81:D83"/>
    <mergeCell ref="D84:D86"/>
    <mergeCell ref="D87:D89"/>
    <mergeCell ref="D93:D95"/>
    <mergeCell ref="D99:D101"/>
    <mergeCell ref="D105:D107"/>
    <mergeCell ref="D111:D113"/>
    <mergeCell ref="D114:D116"/>
    <mergeCell ref="D117:D119"/>
    <mergeCell ref="D120:D122"/>
    <mergeCell ref="D126:D128"/>
    <mergeCell ref="C30:C32"/>
    <mergeCell ref="C33:C35"/>
    <mergeCell ref="C36:C38"/>
    <mergeCell ref="C39:C41"/>
    <mergeCell ref="C42:C44"/>
    <mergeCell ref="C45:C47"/>
    <mergeCell ref="C11:C13"/>
    <mergeCell ref="C15:C17"/>
    <mergeCell ref="C18:C20"/>
    <mergeCell ref="C21:C23"/>
    <mergeCell ref="C24:C26"/>
    <mergeCell ref="C27:C29"/>
    <mergeCell ref="D18:D20"/>
    <mergeCell ref="D24:D26"/>
    <mergeCell ref="D27:D29"/>
    <mergeCell ref="D30:D32"/>
    <mergeCell ref="D33:D35"/>
    <mergeCell ref="D36:D38"/>
    <mergeCell ref="D39:D41"/>
    <mergeCell ref="D42:D44"/>
    <mergeCell ref="D45:D47"/>
    <mergeCell ref="C84:C86"/>
    <mergeCell ref="C87:C89"/>
    <mergeCell ref="C90:C92"/>
    <mergeCell ref="C93:C95"/>
    <mergeCell ref="C96:C98"/>
    <mergeCell ref="C99:C101"/>
    <mergeCell ref="C66:C68"/>
    <mergeCell ref="C69:C71"/>
    <mergeCell ref="C72:C74"/>
    <mergeCell ref="C75:C77"/>
    <mergeCell ref="C78:C80"/>
    <mergeCell ref="C81:C83"/>
    <mergeCell ref="C48:C50"/>
    <mergeCell ref="C51:C53"/>
    <mergeCell ref="C54:C56"/>
    <mergeCell ref="C57:C59"/>
    <mergeCell ref="C60:C62"/>
    <mergeCell ref="C63:C65"/>
    <mergeCell ref="C138:C140"/>
    <mergeCell ref="C141:C143"/>
    <mergeCell ref="C144:C146"/>
    <mergeCell ref="C147:C149"/>
    <mergeCell ref="C153:C155"/>
    <mergeCell ref="C156:C158"/>
    <mergeCell ref="C120:C122"/>
    <mergeCell ref="C123:C125"/>
    <mergeCell ref="C126:C128"/>
    <mergeCell ref="C129:C131"/>
    <mergeCell ref="C132:C134"/>
    <mergeCell ref="C135:C137"/>
    <mergeCell ref="C102:C104"/>
    <mergeCell ref="C105:C107"/>
    <mergeCell ref="C108:C110"/>
    <mergeCell ref="C111:C113"/>
    <mergeCell ref="C114:C116"/>
    <mergeCell ref="C117:C119"/>
    <mergeCell ref="C150:C152"/>
    <mergeCell ref="C195:C197"/>
    <mergeCell ref="C198:C200"/>
    <mergeCell ref="C201:C203"/>
    <mergeCell ref="C204:C206"/>
    <mergeCell ref="C207:C209"/>
    <mergeCell ref="C210:C212"/>
    <mergeCell ref="C177:C179"/>
    <mergeCell ref="C180:C182"/>
    <mergeCell ref="C183:C185"/>
    <mergeCell ref="C186:C188"/>
    <mergeCell ref="C189:C191"/>
    <mergeCell ref="C192:C194"/>
    <mergeCell ref="C159:C161"/>
    <mergeCell ref="C162:C164"/>
    <mergeCell ref="C165:C167"/>
    <mergeCell ref="C168:C170"/>
    <mergeCell ref="C171:C173"/>
    <mergeCell ref="C174:C176"/>
    <mergeCell ref="C249:C251"/>
    <mergeCell ref="C252:C254"/>
    <mergeCell ref="C255:C257"/>
    <mergeCell ref="C258:C260"/>
    <mergeCell ref="C261:C263"/>
    <mergeCell ref="C264:C266"/>
    <mergeCell ref="C231:C233"/>
    <mergeCell ref="C234:C236"/>
    <mergeCell ref="C237:C239"/>
    <mergeCell ref="C240:C242"/>
    <mergeCell ref="C243:C245"/>
    <mergeCell ref="C246:C248"/>
    <mergeCell ref="C213:C215"/>
    <mergeCell ref="C216:C218"/>
    <mergeCell ref="C219:C221"/>
    <mergeCell ref="C222:C224"/>
    <mergeCell ref="C225:C227"/>
    <mergeCell ref="C228:C230"/>
    <mergeCell ref="C303:C305"/>
    <mergeCell ref="C306:C308"/>
    <mergeCell ref="C309:C311"/>
    <mergeCell ref="C312:C314"/>
    <mergeCell ref="C315:C317"/>
    <mergeCell ref="C318:C320"/>
    <mergeCell ref="C285:C287"/>
    <mergeCell ref="C288:C290"/>
    <mergeCell ref="C291:C293"/>
    <mergeCell ref="C294:C296"/>
    <mergeCell ref="C297:C299"/>
    <mergeCell ref="C300:C302"/>
    <mergeCell ref="C267:C269"/>
    <mergeCell ref="C270:C272"/>
    <mergeCell ref="C273:C275"/>
    <mergeCell ref="C276:C278"/>
    <mergeCell ref="C279:C281"/>
    <mergeCell ref="C282:C284"/>
    <mergeCell ref="C357:C359"/>
    <mergeCell ref="C360:C362"/>
    <mergeCell ref="C363:C365"/>
    <mergeCell ref="C366:C368"/>
    <mergeCell ref="C369:C371"/>
    <mergeCell ref="C372:C374"/>
    <mergeCell ref="C339:C341"/>
    <mergeCell ref="C342:C344"/>
    <mergeCell ref="C345:C347"/>
    <mergeCell ref="C348:C350"/>
    <mergeCell ref="C351:C353"/>
    <mergeCell ref="C354:C356"/>
    <mergeCell ref="C321:C323"/>
    <mergeCell ref="C324:C326"/>
    <mergeCell ref="C327:C329"/>
    <mergeCell ref="C330:C332"/>
    <mergeCell ref="C333:C335"/>
    <mergeCell ref="C336:C338"/>
    <mergeCell ref="C411:C413"/>
    <mergeCell ref="C414:C416"/>
    <mergeCell ref="C417:C419"/>
    <mergeCell ref="C420:C422"/>
    <mergeCell ref="C423:C425"/>
    <mergeCell ref="C426:C428"/>
    <mergeCell ref="C393:C395"/>
    <mergeCell ref="C396:C398"/>
    <mergeCell ref="C399:C401"/>
    <mergeCell ref="C402:C404"/>
    <mergeCell ref="C405:C407"/>
    <mergeCell ref="C408:C410"/>
    <mergeCell ref="C375:C377"/>
    <mergeCell ref="C378:C380"/>
    <mergeCell ref="C381:C383"/>
    <mergeCell ref="C384:C386"/>
    <mergeCell ref="C387:C389"/>
    <mergeCell ref="C390:C392"/>
    <mergeCell ref="C465:C467"/>
    <mergeCell ref="C468:C470"/>
    <mergeCell ref="C471:C473"/>
    <mergeCell ref="C474:C476"/>
    <mergeCell ref="C477:C479"/>
    <mergeCell ref="C480:C482"/>
    <mergeCell ref="C447:C449"/>
    <mergeCell ref="C450:C452"/>
    <mergeCell ref="C453:C455"/>
    <mergeCell ref="C456:C458"/>
    <mergeCell ref="C459:C461"/>
    <mergeCell ref="C462:C464"/>
    <mergeCell ref="C429:C431"/>
    <mergeCell ref="C432:C434"/>
    <mergeCell ref="C435:C437"/>
    <mergeCell ref="C438:C440"/>
    <mergeCell ref="C441:C443"/>
    <mergeCell ref="C444:C446"/>
    <mergeCell ref="C522:C524"/>
    <mergeCell ref="C525:C527"/>
    <mergeCell ref="C528:C530"/>
    <mergeCell ref="C531:C533"/>
    <mergeCell ref="C534:C536"/>
    <mergeCell ref="C537:C539"/>
    <mergeCell ref="C501:C503"/>
    <mergeCell ref="C504:C506"/>
    <mergeCell ref="C507:C509"/>
    <mergeCell ref="C510:C512"/>
    <mergeCell ref="C516:C518"/>
    <mergeCell ref="C519:C521"/>
    <mergeCell ref="C483:C485"/>
    <mergeCell ref="C486:C488"/>
    <mergeCell ref="C489:C491"/>
    <mergeCell ref="C492:C494"/>
    <mergeCell ref="C495:C497"/>
    <mergeCell ref="C498:C500"/>
    <mergeCell ref="C513:C515"/>
    <mergeCell ref="C576:C578"/>
    <mergeCell ref="C579:C581"/>
    <mergeCell ref="C582:C584"/>
    <mergeCell ref="C585:C587"/>
    <mergeCell ref="C588:C590"/>
    <mergeCell ref="C591:C593"/>
    <mergeCell ref="C558:C560"/>
    <mergeCell ref="C561:C563"/>
    <mergeCell ref="C564:C566"/>
    <mergeCell ref="C567:C569"/>
    <mergeCell ref="C570:C572"/>
    <mergeCell ref="C573:C575"/>
    <mergeCell ref="C540:C542"/>
    <mergeCell ref="C543:C545"/>
    <mergeCell ref="C546:C548"/>
    <mergeCell ref="C549:C551"/>
    <mergeCell ref="C552:C554"/>
    <mergeCell ref="C555:C557"/>
    <mergeCell ref="C633:C635"/>
    <mergeCell ref="C636:C638"/>
    <mergeCell ref="C639:C641"/>
    <mergeCell ref="C642:C644"/>
    <mergeCell ref="C645:C647"/>
    <mergeCell ref="C648:C650"/>
    <mergeCell ref="C615:C617"/>
    <mergeCell ref="C618:C620"/>
    <mergeCell ref="C621:C623"/>
    <mergeCell ref="C624:C626"/>
    <mergeCell ref="C627:C629"/>
    <mergeCell ref="C630:C632"/>
    <mergeCell ref="C594:C596"/>
    <mergeCell ref="C597:C599"/>
    <mergeCell ref="C600:C602"/>
    <mergeCell ref="C603:C605"/>
    <mergeCell ref="C606:C608"/>
    <mergeCell ref="C612:C614"/>
    <mergeCell ref="C609:C611"/>
    <mergeCell ref="C687:C689"/>
    <mergeCell ref="C690:C692"/>
    <mergeCell ref="C693:C695"/>
    <mergeCell ref="C696:C698"/>
    <mergeCell ref="C699:C701"/>
    <mergeCell ref="C702:C704"/>
    <mergeCell ref="C669:C671"/>
    <mergeCell ref="C672:C674"/>
    <mergeCell ref="C675:C677"/>
    <mergeCell ref="C678:C680"/>
    <mergeCell ref="C681:C683"/>
    <mergeCell ref="C684:C686"/>
    <mergeCell ref="C651:C653"/>
    <mergeCell ref="C654:C656"/>
    <mergeCell ref="C657:C659"/>
    <mergeCell ref="C660:C662"/>
    <mergeCell ref="C663:C665"/>
    <mergeCell ref="C666:C668"/>
    <mergeCell ref="C741:C743"/>
    <mergeCell ref="C744:C746"/>
    <mergeCell ref="C747:C749"/>
    <mergeCell ref="C750:C752"/>
    <mergeCell ref="C753:C755"/>
    <mergeCell ref="C756:C758"/>
    <mergeCell ref="C723:C725"/>
    <mergeCell ref="C726:C728"/>
    <mergeCell ref="C729:C731"/>
    <mergeCell ref="C732:C734"/>
    <mergeCell ref="C735:C737"/>
    <mergeCell ref="C738:C740"/>
    <mergeCell ref="C705:C707"/>
    <mergeCell ref="C708:C710"/>
    <mergeCell ref="C711:C713"/>
    <mergeCell ref="C714:C716"/>
    <mergeCell ref="C717:C719"/>
    <mergeCell ref="C720:C722"/>
    <mergeCell ref="C795:C797"/>
    <mergeCell ref="C798:C800"/>
    <mergeCell ref="C801:C803"/>
    <mergeCell ref="C804:C806"/>
    <mergeCell ref="C807:C809"/>
    <mergeCell ref="C810:C812"/>
    <mergeCell ref="C777:C779"/>
    <mergeCell ref="C780:C782"/>
    <mergeCell ref="C783:C785"/>
    <mergeCell ref="C786:C788"/>
    <mergeCell ref="C789:C791"/>
    <mergeCell ref="C792:C794"/>
    <mergeCell ref="C759:C761"/>
    <mergeCell ref="C762:C764"/>
    <mergeCell ref="C765:C767"/>
    <mergeCell ref="C768:C770"/>
    <mergeCell ref="C771:C773"/>
    <mergeCell ref="C774:C776"/>
    <mergeCell ref="C849:C851"/>
    <mergeCell ref="C852:C854"/>
    <mergeCell ref="C855:C857"/>
    <mergeCell ref="C858:C860"/>
    <mergeCell ref="C861:C863"/>
    <mergeCell ref="C864:C866"/>
    <mergeCell ref="C831:C833"/>
    <mergeCell ref="C834:C836"/>
    <mergeCell ref="C837:C839"/>
    <mergeCell ref="C840:C842"/>
    <mergeCell ref="C843:C845"/>
    <mergeCell ref="C846:C848"/>
    <mergeCell ref="C813:C815"/>
    <mergeCell ref="C816:C818"/>
    <mergeCell ref="C819:C821"/>
    <mergeCell ref="C822:C824"/>
    <mergeCell ref="C825:C827"/>
    <mergeCell ref="C828:C830"/>
    <mergeCell ref="C903:C905"/>
    <mergeCell ref="C906:C908"/>
    <mergeCell ref="C909:C911"/>
    <mergeCell ref="C912:C914"/>
    <mergeCell ref="C915:C917"/>
    <mergeCell ref="C918:C920"/>
    <mergeCell ref="C885:C887"/>
    <mergeCell ref="C888:C890"/>
    <mergeCell ref="C891:C893"/>
    <mergeCell ref="C894:C896"/>
    <mergeCell ref="C897:C899"/>
    <mergeCell ref="C900:C902"/>
    <mergeCell ref="C867:C869"/>
    <mergeCell ref="C870:C872"/>
    <mergeCell ref="C873:C875"/>
    <mergeCell ref="C876:C878"/>
    <mergeCell ref="C879:C881"/>
    <mergeCell ref="C882:C884"/>
    <mergeCell ref="C975:C977"/>
    <mergeCell ref="C978:C980"/>
    <mergeCell ref="C1012:C1014"/>
    <mergeCell ref="C957:C959"/>
    <mergeCell ref="C960:C962"/>
    <mergeCell ref="C963:C965"/>
    <mergeCell ref="C966:C968"/>
    <mergeCell ref="C969:C971"/>
    <mergeCell ref="C972:C974"/>
    <mergeCell ref="C939:C941"/>
    <mergeCell ref="C942:C944"/>
    <mergeCell ref="C945:C947"/>
    <mergeCell ref="C948:C950"/>
    <mergeCell ref="C951:C953"/>
    <mergeCell ref="C954:C956"/>
    <mergeCell ref="C921:C923"/>
    <mergeCell ref="C924:C926"/>
    <mergeCell ref="C927:C929"/>
    <mergeCell ref="C930:C932"/>
    <mergeCell ref="C933:C935"/>
    <mergeCell ref="C936:C938"/>
    <mergeCell ref="C1021:C1023"/>
    <mergeCell ref="C1024:C1026"/>
    <mergeCell ref="C1027:C1029"/>
    <mergeCell ref="C1030:C1032"/>
    <mergeCell ref="C1033:C1035"/>
    <mergeCell ref="C1036:C1038"/>
    <mergeCell ref="C999:C1001"/>
    <mergeCell ref="C1002:C1004"/>
    <mergeCell ref="C1005:C1007"/>
    <mergeCell ref="C1008:C1010"/>
    <mergeCell ref="C1015:C1017"/>
    <mergeCell ref="C1018:C1020"/>
    <mergeCell ref="C981:C983"/>
    <mergeCell ref="C984:C986"/>
    <mergeCell ref="C987:C989"/>
    <mergeCell ref="C990:C992"/>
    <mergeCell ref="C993:C995"/>
    <mergeCell ref="C996:C998"/>
    <mergeCell ref="C1078:C1080"/>
    <mergeCell ref="C1081:C1083"/>
    <mergeCell ref="C1084:C1086"/>
    <mergeCell ref="C1087:C1089"/>
    <mergeCell ref="C1090:C1092"/>
    <mergeCell ref="C1093:C1095"/>
    <mergeCell ref="C1060:C1062"/>
    <mergeCell ref="C1063:C1065"/>
    <mergeCell ref="C1066:C1068"/>
    <mergeCell ref="C1069:C1071"/>
    <mergeCell ref="C1072:C1074"/>
    <mergeCell ref="C1075:C1077"/>
    <mergeCell ref="C1039:C1041"/>
    <mergeCell ref="C1045:C1047"/>
    <mergeCell ref="C1048:C1050"/>
    <mergeCell ref="C1051:C1053"/>
    <mergeCell ref="C1054:C1056"/>
    <mergeCell ref="C1057:C1059"/>
    <mergeCell ref="C1042:C1044"/>
    <mergeCell ref="C1132:C1134"/>
    <mergeCell ref="C1135:C1137"/>
    <mergeCell ref="C1138:C1140"/>
    <mergeCell ref="C1141:C1143"/>
    <mergeCell ref="C1144:C1146"/>
    <mergeCell ref="C1147:C1149"/>
    <mergeCell ref="C1114:C1116"/>
    <mergeCell ref="C1117:C1119"/>
    <mergeCell ref="C1120:C1122"/>
    <mergeCell ref="C1123:C1125"/>
    <mergeCell ref="C1126:C1128"/>
    <mergeCell ref="C1129:C1131"/>
    <mergeCell ref="C1096:C1098"/>
    <mergeCell ref="C1099:C1101"/>
    <mergeCell ref="C1102:C1104"/>
    <mergeCell ref="C1105:C1107"/>
    <mergeCell ref="C1108:C1110"/>
    <mergeCell ref="C1111:C1113"/>
    <mergeCell ref="C1186:C1188"/>
    <mergeCell ref="C1189:C1191"/>
    <mergeCell ref="C1192:C1194"/>
    <mergeCell ref="C1195:C1197"/>
    <mergeCell ref="C1198:C1200"/>
    <mergeCell ref="C1201:C1203"/>
    <mergeCell ref="C1168:C1170"/>
    <mergeCell ref="C1171:C1173"/>
    <mergeCell ref="C1174:C1176"/>
    <mergeCell ref="C1177:C1179"/>
    <mergeCell ref="C1180:C1182"/>
    <mergeCell ref="C1183:C1185"/>
    <mergeCell ref="C1150:C1152"/>
    <mergeCell ref="C1153:C1155"/>
    <mergeCell ref="C1156:C1158"/>
    <mergeCell ref="C1159:C1161"/>
    <mergeCell ref="C1162:C1164"/>
    <mergeCell ref="C1165:C1167"/>
    <mergeCell ref="C1240:C1242"/>
    <mergeCell ref="C1243:C1245"/>
    <mergeCell ref="C1246:C1248"/>
    <mergeCell ref="C1249:C1251"/>
    <mergeCell ref="C1252:C1254"/>
    <mergeCell ref="C1255:C1257"/>
    <mergeCell ref="C1222:C1224"/>
    <mergeCell ref="C1225:C1227"/>
    <mergeCell ref="C1228:C1230"/>
    <mergeCell ref="C1231:C1233"/>
    <mergeCell ref="C1234:C1236"/>
    <mergeCell ref="C1237:C1239"/>
    <mergeCell ref="C1204:C1206"/>
    <mergeCell ref="C1207:C1209"/>
    <mergeCell ref="C1210:C1212"/>
    <mergeCell ref="C1213:C1215"/>
    <mergeCell ref="C1216:C1218"/>
    <mergeCell ref="C1219:C1221"/>
    <mergeCell ref="C1297:C1299"/>
    <mergeCell ref="C1300:C1302"/>
    <mergeCell ref="C1303:C1305"/>
    <mergeCell ref="C1306:C1308"/>
    <mergeCell ref="C1309:C1311"/>
    <mergeCell ref="C1312:C1314"/>
    <mergeCell ref="C1282:C1284"/>
    <mergeCell ref="C1285:C1287"/>
    <mergeCell ref="C1288:C1290"/>
    <mergeCell ref="C1291:C1293"/>
    <mergeCell ref="C1294:C1296"/>
    <mergeCell ref="C1276:C1278"/>
    <mergeCell ref="C1279:C1281"/>
    <mergeCell ref="C1258:C1260"/>
    <mergeCell ref="C1261:C1263"/>
    <mergeCell ref="C1264:C1266"/>
    <mergeCell ref="C1267:C1269"/>
    <mergeCell ref="C1270:C1272"/>
    <mergeCell ref="C1273:C1275"/>
    <mergeCell ref="C1351:C1353"/>
    <mergeCell ref="C1354:C1356"/>
    <mergeCell ref="C1357:C1359"/>
    <mergeCell ref="C1360:C1362"/>
    <mergeCell ref="C1363:C1365"/>
    <mergeCell ref="C1366:C1368"/>
    <mergeCell ref="C1333:C1335"/>
    <mergeCell ref="C1336:C1338"/>
    <mergeCell ref="C1339:C1341"/>
    <mergeCell ref="C1342:C1344"/>
    <mergeCell ref="C1345:C1347"/>
    <mergeCell ref="C1348:C1350"/>
    <mergeCell ref="C1315:C1317"/>
    <mergeCell ref="C1318:C1320"/>
    <mergeCell ref="C1321:C1323"/>
    <mergeCell ref="C1324:C1326"/>
    <mergeCell ref="C1327:C1329"/>
    <mergeCell ref="C1330:C1332"/>
    <mergeCell ref="C1405:C1407"/>
    <mergeCell ref="C1408:C1410"/>
    <mergeCell ref="C1411:C1413"/>
    <mergeCell ref="C1414:C1416"/>
    <mergeCell ref="C1417:C1419"/>
    <mergeCell ref="C1420:C1422"/>
    <mergeCell ref="C1387:C1389"/>
    <mergeCell ref="C1390:C1392"/>
    <mergeCell ref="C1393:C1395"/>
    <mergeCell ref="C1396:C1398"/>
    <mergeCell ref="C1399:C1401"/>
    <mergeCell ref="C1402:C1404"/>
    <mergeCell ref="C1369:C1371"/>
    <mergeCell ref="C1372:C1374"/>
    <mergeCell ref="C1375:C1377"/>
    <mergeCell ref="C1378:C1380"/>
    <mergeCell ref="C1381:C1383"/>
    <mergeCell ref="C1384:C1386"/>
    <mergeCell ref="C1459:C1461"/>
    <mergeCell ref="C1462:C1464"/>
    <mergeCell ref="C1465:C1467"/>
    <mergeCell ref="C1468:C1470"/>
    <mergeCell ref="C1471:C1473"/>
    <mergeCell ref="C1474:C1476"/>
    <mergeCell ref="C1441:C1443"/>
    <mergeCell ref="C1444:C1446"/>
    <mergeCell ref="C1447:C1449"/>
    <mergeCell ref="C1450:C1452"/>
    <mergeCell ref="C1453:C1455"/>
    <mergeCell ref="C1456:C1458"/>
    <mergeCell ref="C1423:C1425"/>
    <mergeCell ref="C1426:C1428"/>
    <mergeCell ref="C1429:C1431"/>
    <mergeCell ref="C1432:C1434"/>
    <mergeCell ref="C1435:C1437"/>
    <mergeCell ref="C1438:C1440"/>
    <mergeCell ref="C1513:C1515"/>
    <mergeCell ref="C1516:C1518"/>
    <mergeCell ref="C1519:C1521"/>
    <mergeCell ref="C1522:C1524"/>
    <mergeCell ref="C1525:C1527"/>
    <mergeCell ref="C1528:C1530"/>
    <mergeCell ref="C1495:C1497"/>
    <mergeCell ref="C1498:C1500"/>
    <mergeCell ref="C1501:C1503"/>
    <mergeCell ref="C1504:C1506"/>
    <mergeCell ref="C1507:C1509"/>
    <mergeCell ref="C1510:C1512"/>
    <mergeCell ref="C1477:C1479"/>
    <mergeCell ref="C1480:C1482"/>
    <mergeCell ref="C1483:C1485"/>
    <mergeCell ref="C1486:C1488"/>
    <mergeCell ref="C1489:C1491"/>
    <mergeCell ref="C1492:C1494"/>
    <mergeCell ref="C1576:C1578"/>
    <mergeCell ref="C1579:C1581"/>
    <mergeCell ref="C1582:C1584"/>
    <mergeCell ref="C1585:C1587"/>
    <mergeCell ref="C1588:C1590"/>
    <mergeCell ref="C1591:C1593"/>
    <mergeCell ref="C1564:C1566"/>
    <mergeCell ref="C1567:C1569"/>
    <mergeCell ref="C1570:C1572"/>
    <mergeCell ref="C1573:C1575"/>
    <mergeCell ref="C1549:C1551"/>
    <mergeCell ref="C1552:C1554"/>
    <mergeCell ref="C1555:C1557"/>
    <mergeCell ref="C1558:C1560"/>
    <mergeCell ref="C1561:C1563"/>
    <mergeCell ref="C1531:C1533"/>
    <mergeCell ref="C1534:C1536"/>
    <mergeCell ref="C1537:C1539"/>
    <mergeCell ref="C1540:C1542"/>
    <mergeCell ref="C1543:C1545"/>
    <mergeCell ref="C1546:C1548"/>
    <mergeCell ref="C1630:C1632"/>
    <mergeCell ref="C1633:C1635"/>
    <mergeCell ref="C1636:C1638"/>
    <mergeCell ref="C1639:C1641"/>
    <mergeCell ref="C1642:C1644"/>
    <mergeCell ref="C1645:C1647"/>
    <mergeCell ref="C1612:C1614"/>
    <mergeCell ref="C1615:C1617"/>
    <mergeCell ref="C1618:C1620"/>
    <mergeCell ref="C1621:C1623"/>
    <mergeCell ref="C1624:C1626"/>
    <mergeCell ref="C1627:C1629"/>
    <mergeCell ref="C1594:C1596"/>
    <mergeCell ref="C1597:C1599"/>
    <mergeCell ref="C1600:C1602"/>
    <mergeCell ref="C1603:C1605"/>
    <mergeCell ref="C1606:C1608"/>
    <mergeCell ref="C1609:C1611"/>
    <mergeCell ref="C1716:C1718"/>
    <mergeCell ref="C1686:C1688"/>
    <mergeCell ref="C1689:C1691"/>
    <mergeCell ref="C1692:C1694"/>
    <mergeCell ref="C1695:C1697"/>
    <mergeCell ref="C1698:C1700"/>
    <mergeCell ref="C1701:C1703"/>
    <mergeCell ref="C1666:C1668"/>
    <mergeCell ref="C1669:C1671"/>
    <mergeCell ref="C1672:C1675"/>
    <mergeCell ref="C1676:C1679"/>
    <mergeCell ref="C1680:C1682"/>
    <mergeCell ref="C1683:C1685"/>
    <mergeCell ref="C1648:C1650"/>
    <mergeCell ref="C1651:C1653"/>
    <mergeCell ref="C1654:C1656"/>
    <mergeCell ref="C1657:C1659"/>
    <mergeCell ref="C1660:C1662"/>
    <mergeCell ref="C1663:C1665"/>
    <mergeCell ref="C1773:C1775"/>
    <mergeCell ref="C1776:C1778"/>
    <mergeCell ref="C1779:C1781"/>
    <mergeCell ref="C1782:C1784"/>
    <mergeCell ref="C1785:C1787"/>
    <mergeCell ref="C1755:C1757"/>
    <mergeCell ref="C1758:C1760"/>
    <mergeCell ref="C1761:C1763"/>
    <mergeCell ref="C1764:C1766"/>
    <mergeCell ref="C1767:C1769"/>
    <mergeCell ref="C1770:C1772"/>
    <mergeCell ref="C1737:C1739"/>
    <mergeCell ref="C1740:C1742"/>
    <mergeCell ref="C1743:C1745"/>
    <mergeCell ref="C1746:C1748"/>
    <mergeCell ref="C1749:C1751"/>
    <mergeCell ref="C1752:C1754"/>
    <mergeCell ref="C1719:C1721"/>
    <mergeCell ref="C1722:C1724"/>
    <mergeCell ref="C1725:C1727"/>
    <mergeCell ref="C1728:C1730"/>
    <mergeCell ref="C1731:C1733"/>
    <mergeCell ref="C1734:C1736"/>
    <mergeCell ref="C1704:C1706"/>
    <mergeCell ref="C1707:C1709"/>
    <mergeCell ref="C1710:C1712"/>
    <mergeCell ref="C1713:C1715"/>
    <mergeCell ref="B11:B13"/>
    <mergeCell ref="B15:B17"/>
    <mergeCell ref="B18:B20"/>
    <mergeCell ref="B21:B23"/>
    <mergeCell ref="B24:B26"/>
    <mergeCell ref="B27:B29"/>
    <mergeCell ref="B30:B32"/>
    <mergeCell ref="B33:B35"/>
    <mergeCell ref="B36:B38"/>
    <mergeCell ref="B75:B77"/>
    <mergeCell ref="B78:B80"/>
    <mergeCell ref="B81:B83"/>
    <mergeCell ref="B84:B86"/>
    <mergeCell ref="B87:B89"/>
    <mergeCell ref="B90:B92"/>
    <mergeCell ref="B57:B59"/>
    <mergeCell ref="B60:B62"/>
    <mergeCell ref="B63:B65"/>
    <mergeCell ref="B66:B68"/>
    <mergeCell ref="B69:B71"/>
    <mergeCell ref="B72:B74"/>
    <mergeCell ref="B39:B41"/>
    <mergeCell ref="B42:B44"/>
    <mergeCell ref="B45:B47"/>
    <mergeCell ref="B48:B50"/>
    <mergeCell ref="B51:B53"/>
    <mergeCell ref="B54:B56"/>
    <mergeCell ref="B129:B131"/>
    <mergeCell ref="B132:B134"/>
    <mergeCell ref="B135:B137"/>
    <mergeCell ref="B138:B140"/>
    <mergeCell ref="B141:B143"/>
    <mergeCell ref="B144:B146"/>
    <mergeCell ref="B111:B113"/>
    <mergeCell ref="B114:B116"/>
    <mergeCell ref="B117:B119"/>
    <mergeCell ref="B120:B122"/>
    <mergeCell ref="B123:B125"/>
    <mergeCell ref="B126:B128"/>
    <mergeCell ref="B93:B95"/>
    <mergeCell ref="B96:B98"/>
    <mergeCell ref="B99:B101"/>
    <mergeCell ref="B102:B104"/>
    <mergeCell ref="B105:B107"/>
    <mergeCell ref="B108:B110"/>
    <mergeCell ref="B186:B188"/>
    <mergeCell ref="B189:B191"/>
    <mergeCell ref="B192:B194"/>
    <mergeCell ref="B195:B197"/>
    <mergeCell ref="B198:B200"/>
    <mergeCell ref="B201:B203"/>
    <mergeCell ref="B168:B170"/>
    <mergeCell ref="B171:B173"/>
    <mergeCell ref="B174:B176"/>
    <mergeCell ref="B177:B179"/>
    <mergeCell ref="B180:B182"/>
    <mergeCell ref="B183:B185"/>
    <mergeCell ref="B147:B149"/>
    <mergeCell ref="B153:B155"/>
    <mergeCell ref="B156:B158"/>
    <mergeCell ref="B159:B161"/>
    <mergeCell ref="B162:B164"/>
    <mergeCell ref="B165:B167"/>
    <mergeCell ref="B150:B152"/>
    <mergeCell ref="B240:B242"/>
    <mergeCell ref="B243:B245"/>
    <mergeCell ref="B246:B248"/>
    <mergeCell ref="B249:B251"/>
    <mergeCell ref="B252:B254"/>
    <mergeCell ref="B255:B257"/>
    <mergeCell ref="B222:B224"/>
    <mergeCell ref="B225:B227"/>
    <mergeCell ref="B228:B230"/>
    <mergeCell ref="B231:B233"/>
    <mergeCell ref="B234:B236"/>
    <mergeCell ref="B237:B239"/>
    <mergeCell ref="B204:B206"/>
    <mergeCell ref="B207:B209"/>
    <mergeCell ref="B210:B212"/>
    <mergeCell ref="B213:B215"/>
    <mergeCell ref="B216:B218"/>
    <mergeCell ref="B219:B221"/>
    <mergeCell ref="B294:B296"/>
    <mergeCell ref="B297:B299"/>
    <mergeCell ref="B300:B302"/>
    <mergeCell ref="B303:B305"/>
    <mergeCell ref="B306:B308"/>
    <mergeCell ref="B309:B311"/>
    <mergeCell ref="B276:B278"/>
    <mergeCell ref="B279:B281"/>
    <mergeCell ref="B282:B284"/>
    <mergeCell ref="B285:B287"/>
    <mergeCell ref="B288:B290"/>
    <mergeCell ref="B291:B293"/>
    <mergeCell ref="B258:B260"/>
    <mergeCell ref="B261:B263"/>
    <mergeCell ref="B264:B266"/>
    <mergeCell ref="B267:B269"/>
    <mergeCell ref="B270:B272"/>
    <mergeCell ref="B273:B275"/>
    <mergeCell ref="B348:B350"/>
    <mergeCell ref="B351:B353"/>
    <mergeCell ref="B354:B356"/>
    <mergeCell ref="B357:B359"/>
    <mergeCell ref="B360:B362"/>
    <mergeCell ref="B363:B365"/>
    <mergeCell ref="B330:B332"/>
    <mergeCell ref="B333:B335"/>
    <mergeCell ref="B336:B338"/>
    <mergeCell ref="B339:B341"/>
    <mergeCell ref="B342:B344"/>
    <mergeCell ref="B345:B347"/>
    <mergeCell ref="B312:B314"/>
    <mergeCell ref="B315:B317"/>
    <mergeCell ref="B318:B320"/>
    <mergeCell ref="B321:B323"/>
    <mergeCell ref="B324:B326"/>
    <mergeCell ref="B327:B329"/>
    <mergeCell ref="B402:B404"/>
    <mergeCell ref="B405:B407"/>
    <mergeCell ref="B408:B410"/>
    <mergeCell ref="B411:B413"/>
    <mergeCell ref="B414:B416"/>
    <mergeCell ref="B417:B419"/>
    <mergeCell ref="B384:B386"/>
    <mergeCell ref="B387:B389"/>
    <mergeCell ref="B390:B392"/>
    <mergeCell ref="B393:B395"/>
    <mergeCell ref="B396:B398"/>
    <mergeCell ref="B399:B401"/>
    <mergeCell ref="B366:B368"/>
    <mergeCell ref="B369:B371"/>
    <mergeCell ref="B372:B374"/>
    <mergeCell ref="B375:B377"/>
    <mergeCell ref="B378:B380"/>
    <mergeCell ref="B381:B383"/>
    <mergeCell ref="B456:B458"/>
    <mergeCell ref="B459:B461"/>
    <mergeCell ref="B462:B464"/>
    <mergeCell ref="B465:B467"/>
    <mergeCell ref="B468:B470"/>
    <mergeCell ref="B471:B473"/>
    <mergeCell ref="B438:B440"/>
    <mergeCell ref="B441:B443"/>
    <mergeCell ref="B444:B446"/>
    <mergeCell ref="B447:B449"/>
    <mergeCell ref="B450:B452"/>
    <mergeCell ref="B453:B455"/>
    <mergeCell ref="B420:B422"/>
    <mergeCell ref="B423:B425"/>
    <mergeCell ref="B426:B428"/>
    <mergeCell ref="B429:B431"/>
    <mergeCell ref="B432:B434"/>
    <mergeCell ref="B435:B437"/>
    <mergeCell ref="B510:B512"/>
    <mergeCell ref="B516:B518"/>
    <mergeCell ref="B519:B521"/>
    <mergeCell ref="B522:B524"/>
    <mergeCell ref="B525:B527"/>
    <mergeCell ref="B528:B530"/>
    <mergeCell ref="B492:B494"/>
    <mergeCell ref="B495:B497"/>
    <mergeCell ref="B498:B500"/>
    <mergeCell ref="B501:B503"/>
    <mergeCell ref="B504:B506"/>
    <mergeCell ref="B507:B509"/>
    <mergeCell ref="B474:B476"/>
    <mergeCell ref="B477:B479"/>
    <mergeCell ref="B480:B482"/>
    <mergeCell ref="B483:B485"/>
    <mergeCell ref="B486:B488"/>
    <mergeCell ref="B489:B491"/>
    <mergeCell ref="B513:B515"/>
    <mergeCell ref="B567:B569"/>
    <mergeCell ref="B570:B572"/>
    <mergeCell ref="B573:B575"/>
    <mergeCell ref="B576:B578"/>
    <mergeCell ref="B579:B581"/>
    <mergeCell ref="B582:B584"/>
    <mergeCell ref="B549:B551"/>
    <mergeCell ref="B552:B554"/>
    <mergeCell ref="B555:B557"/>
    <mergeCell ref="B558:B560"/>
    <mergeCell ref="B561:B563"/>
    <mergeCell ref="B564:B566"/>
    <mergeCell ref="B531:B533"/>
    <mergeCell ref="B534:B536"/>
    <mergeCell ref="B537:B539"/>
    <mergeCell ref="B540:B542"/>
    <mergeCell ref="B543:B545"/>
    <mergeCell ref="B546:B548"/>
    <mergeCell ref="B624:B626"/>
    <mergeCell ref="B627:B629"/>
    <mergeCell ref="B630:B632"/>
    <mergeCell ref="B633:B635"/>
    <mergeCell ref="B636:B638"/>
    <mergeCell ref="B639:B641"/>
    <mergeCell ref="B603:B605"/>
    <mergeCell ref="B606:B608"/>
    <mergeCell ref="B612:B614"/>
    <mergeCell ref="B615:B617"/>
    <mergeCell ref="B618:B620"/>
    <mergeCell ref="B621:B623"/>
    <mergeCell ref="B609:B611"/>
    <mergeCell ref="B585:B587"/>
    <mergeCell ref="B588:B590"/>
    <mergeCell ref="B591:B593"/>
    <mergeCell ref="B594:B596"/>
    <mergeCell ref="B597:B599"/>
    <mergeCell ref="B600:B602"/>
    <mergeCell ref="B678:B680"/>
    <mergeCell ref="B681:B683"/>
    <mergeCell ref="B684:B686"/>
    <mergeCell ref="B687:B689"/>
    <mergeCell ref="B690:B692"/>
    <mergeCell ref="B693:B695"/>
    <mergeCell ref="B660:B662"/>
    <mergeCell ref="B663:B665"/>
    <mergeCell ref="B666:B668"/>
    <mergeCell ref="B669:B671"/>
    <mergeCell ref="B672:B674"/>
    <mergeCell ref="B675:B677"/>
    <mergeCell ref="B642:B644"/>
    <mergeCell ref="B645:B647"/>
    <mergeCell ref="B648:B650"/>
    <mergeCell ref="B651:B653"/>
    <mergeCell ref="B654:B656"/>
    <mergeCell ref="B657:B659"/>
    <mergeCell ref="B732:B734"/>
    <mergeCell ref="B735:B737"/>
    <mergeCell ref="B738:B740"/>
    <mergeCell ref="B741:B743"/>
    <mergeCell ref="B744:B746"/>
    <mergeCell ref="B747:B749"/>
    <mergeCell ref="B714:B716"/>
    <mergeCell ref="B717:B719"/>
    <mergeCell ref="B720:B722"/>
    <mergeCell ref="B723:B725"/>
    <mergeCell ref="B726:B728"/>
    <mergeCell ref="B729:B731"/>
    <mergeCell ref="B696:B698"/>
    <mergeCell ref="B699:B701"/>
    <mergeCell ref="B702:B704"/>
    <mergeCell ref="B705:B707"/>
    <mergeCell ref="B708:B710"/>
    <mergeCell ref="B711:B713"/>
    <mergeCell ref="B786:B788"/>
    <mergeCell ref="B789:B791"/>
    <mergeCell ref="B792:B794"/>
    <mergeCell ref="B795:B797"/>
    <mergeCell ref="B798:B800"/>
    <mergeCell ref="B801:B803"/>
    <mergeCell ref="B768:B770"/>
    <mergeCell ref="B771:B773"/>
    <mergeCell ref="B774:B776"/>
    <mergeCell ref="B777:B779"/>
    <mergeCell ref="B780:B782"/>
    <mergeCell ref="B783:B785"/>
    <mergeCell ref="B750:B752"/>
    <mergeCell ref="B753:B755"/>
    <mergeCell ref="B756:B758"/>
    <mergeCell ref="B759:B761"/>
    <mergeCell ref="B762:B764"/>
    <mergeCell ref="B765:B767"/>
    <mergeCell ref="B840:B842"/>
    <mergeCell ref="B843:B845"/>
    <mergeCell ref="B846:B848"/>
    <mergeCell ref="B849:B851"/>
    <mergeCell ref="B852:B854"/>
    <mergeCell ref="B855:B857"/>
    <mergeCell ref="B822:B824"/>
    <mergeCell ref="B825:B827"/>
    <mergeCell ref="B828:B830"/>
    <mergeCell ref="B831:B833"/>
    <mergeCell ref="B834:B836"/>
    <mergeCell ref="B837:B839"/>
    <mergeCell ref="B804:B806"/>
    <mergeCell ref="B807:B809"/>
    <mergeCell ref="B810:B812"/>
    <mergeCell ref="B813:B815"/>
    <mergeCell ref="B816:B818"/>
    <mergeCell ref="B819:B821"/>
    <mergeCell ref="B894:B896"/>
    <mergeCell ref="B897:B899"/>
    <mergeCell ref="B900:B902"/>
    <mergeCell ref="B903:B905"/>
    <mergeCell ref="B906:B908"/>
    <mergeCell ref="B909:B911"/>
    <mergeCell ref="B876:B878"/>
    <mergeCell ref="B879:B881"/>
    <mergeCell ref="B882:B884"/>
    <mergeCell ref="B885:B887"/>
    <mergeCell ref="B888:B890"/>
    <mergeCell ref="B891:B893"/>
    <mergeCell ref="B858:B860"/>
    <mergeCell ref="B861:B863"/>
    <mergeCell ref="B864:B866"/>
    <mergeCell ref="B867:B869"/>
    <mergeCell ref="B870:B872"/>
    <mergeCell ref="B873:B875"/>
    <mergeCell ref="B948:B950"/>
    <mergeCell ref="B951:B953"/>
    <mergeCell ref="B954:B956"/>
    <mergeCell ref="B957:B959"/>
    <mergeCell ref="B960:B962"/>
    <mergeCell ref="B963:B965"/>
    <mergeCell ref="B930:B932"/>
    <mergeCell ref="B933:B935"/>
    <mergeCell ref="B936:B938"/>
    <mergeCell ref="B939:B941"/>
    <mergeCell ref="B942:B944"/>
    <mergeCell ref="B945:B947"/>
    <mergeCell ref="B912:B914"/>
    <mergeCell ref="B915:B917"/>
    <mergeCell ref="B918:B920"/>
    <mergeCell ref="B921:B923"/>
    <mergeCell ref="B924:B926"/>
    <mergeCell ref="B927:B929"/>
    <mergeCell ref="B1008:B1010"/>
    <mergeCell ref="B1015:B1017"/>
    <mergeCell ref="B1018:B1020"/>
    <mergeCell ref="B1021:B1023"/>
    <mergeCell ref="B1024:B1026"/>
    <mergeCell ref="B1027:B1029"/>
    <mergeCell ref="B990:B992"/>
    <mergeCell ref="B993:B995"/>
    <mergeCell ref="B996:B998"/>
    <mergeCell ref="B999:B1001"/>
    <mergeCell ref="B1002:B1004"/>
    <mergeCell ref="B1005:B1007"/>
    <mergeCell ref="B978:B980"/>
    <mergeCell ref="B981:B983"/>
    <mergeCell ref="B984:B986"/>
    <mergeCell ref="B987:B989"/>
    <mergeCell ref="B966:B968"/>
    <mergeCell ref="B969:B971"/>
    <mergeCell ref="B972:B974"/>
    <mergeCell ref="B975:B977"/>
    <mergeCell ref="B1012:B1014"/>
    <mergeCell ref="B1069:B1071"/>
    <mergeCell ref="B1072:B1074"/>
    <mergeCell ref="B1075:B1077"/>
    <mergeCell ref="B1078:B1080"/>
    <mergeCell ref="B1081:B1083"/>
    <mergeCell ref="B1084:B1086"/>
    <mergeCell ref="B1051:B1053"/>
    <mergeCell ref="B1054:B1056"/>
    <mergeCell ref="B1057:B1059"/>
    <mergeCell ref="B1060:B1062"/>
    <mergeCell ref="B1063:B1065"/>
    <mergeCell ref="B1066:B1068"/>
    <mergeCell ref="B1030:B1032"/>
    <mergeCell ref="B1033:B1035"/>
    <mergeCell ref="B1036:B1038"/>
    <mergeCell ref="B1039:B1041"/>
    <mergeCell ref="B1045:B1047"/>
    <mergeCell ref="B1048:B1050"/>
    <mergeCell ref="B1042:B1044"/>
    <mergeCell ref="B1123:B1125"/>
    <mergeCell ref="B1126:B1128"/>
    <mergeCell ref="B1129:B1131"/>
    <mergeCell ref="B1132:B1134"/>
    <mergeCell ref="B1135:B1137"/>
    <mergeCell ref="B1138:B1140"/>
    <mergeCell ref="B1105:B1107"/>
    <mergeCell ref="B1108:B1110"/>
    <mergeCell ref="B1111:B1113"/>
    <mergeCell ref="B1114:B1116"/>
    <mergeCell ref="B1117:B1119"/>
    <mergeCell ref="B1120:B1122"/>
    <mergeCell ref="B1087:B1089"/>
    <mergeCell ref="B1090:B1092"/>
    <mergeCell ref="B1093:B1095"/>
    <mergeCell ref="B1096:B1098"/>
    <mergeCell ref="B1099:B1101"/>
    <mergeCell ref="B1102:B1104"/>
    <mergeCell ref="B1177:B1179"/>
    <mergeCell ref="B1180:B1182"/>
    <mergeCell ref="B1183:B1185"/>
    <mergeCell ref="B1186:B1188"/>
    <mergeCell ref="B1189:B1191"/>
    <mergeCell ref="B1192:B1194"/>
    <mergeCell ref="B1159:B1161"/>
    <mergeCell ref="B1162:B1164"/>
    <mergeCell ref="B1165:B1167"/>
    <mergeCell ref="B1168:B1170"/>
    <mergeCell ref="B1171:B1173"/>
    <mergeCell ref="B1174:B1176"/>
    <mergeCell ref="B1141:B1143"/>
    <mergeCell ref="B1144:B1146"/>
    <mergeCell ref="B1147:B1149"/>
    <mergeCell ref="B1150:B1152"/>
    <mergeCell ref="B1153:B1155"/>
    <mergeCell ref="B1156:B1158"/>
    <mergeCell ref="B1231:B1233"/>
    <mergeCell ref="B1234:B1236"/>
    <mergeCell ref="B1237:B1239"/>
    <mergeCell ref="B1240:B1242"/>
    <mergeCell ref="B1243:B1245"/>
    <mergeCell ref="B1246:B1248"/>
    <mergeCell ref="B1213:B1215"/>
    <mergeCell ref="B1216:B1218"/>
    <mergeCell ref="B1219:B1221"/>
    <mergeCell ref="B1222:B1224"/>
    <mergeCell ref="B1225:B1227"/>
    <mergeCell ref="B1228:B1230"/>
    <mergeCell ref="B1195:B1197"/>
    <mergeCell ref="B1198:B1200"/>
    <mergeCell ref="B1201:B1203"/>
    <mergeCell ref="B1204:B1206"/>
    <mergeCell ref="B1207:B1209"/>
    <mergeCell ref="B1210:B1212"/>
    <mergeCell ref="B1288:B1290"/>
    <mergeCell ref="B1291:B1293"/>
    <mergeCell ref="B1294:B1296"/>
    <mergeCell ref="B1297:B1299"/>
    <mergeCell ref="B1300:B1302"/>
    <mergeCell ref="B1303:B1305"/>
    <mergeCell ref="B1282:B1284"/>
    <mergeCell ref="B1285:B1287"/>
    <mergeCell ref="B1267:B1269"/>
    <mergeCell ref="B1270:B1272"/>
    <mergeCell ref="B1273:B1275"/>
    <mergeCell ref="B1276:B1278"/>
    <mergeCell ref="B1279:B1281"/>
    <mergeCell ref="B1249:B1251"/>
    <mergeCell ref="B1252:B1254"/>
    <mergeCell ref="B1255:B1257"/>
    <mergeCell ref="B1258:B1260"/>
    <mergeCell ref="B1261:B1263"/>
    <mergeCell ref="B1264:B1266"/>
    <mergeCell ref="B1342:B1344"/>
    <mergeCell ref="B1345:B1347"/>
    <mergeCell ref="B1348:B1350"/>
    <mergeCell ref="B1351:B1353"/>
    <mergeCell ref="B1354:B1356"/>
    <mergeCell ref="B1357:B1359"/>
    <mergeCell ref="B1324:B1326"/>
    <mergeCell ref="B1327:B1329"/>
    <mergeCell ref="B1330:B1332"/>
    <mergeCell ref="B1333:B1335"/>
    <mergeCell ref="B1336:B1338"/>
    <mergeCell ref="B1339:B1341"/>
    <mergeCell ref="B1306:B1308"/>
    <mergeCell ref="B1309:B1311"/>
    <mergeCell ref="B1312:B1314"/>
    <mergeCell ref="B1315:B1317"/>
    <mergeCell ref="B1318:B1320"/>
    <mergeCell ref="B1321:B1323"/>
    <mergeCell ref="B1396:B1398"/>
    <mergeCell ref="B1399:B1401"/>
    <mergeCell ref="B1402:B1404"/>
    <mergeCell ref="B1405:B1407"/>
    <mergeCell ref="B1408:B1410"/>
    <mergeCell ref="B1411:B1413"/>
    <mergeCell ref="B1378:B1380"/>
    <mergeCell ref="B1381:B1383"/>
    <mergeCell ref="B1384:B1386"/>
    <mergeCell ref="B1387:B1389"/>
    <mergeCell ref="B1390:B1392"/>
    <mergeCell ref="B1393:B1395"/>
    <mergeCell ref="B1360:B1362"/>
    <mergeCell ref="B1363:B1365"/>
    <mergeCell ref="B1366:B1368"/>
    <mergeCell ref="B1369:B1371"/>
    <mergeCell ref="B1372:B1374"/>
    <mergeCell ref="B1375:B1377"/>
    <mergeCell ref="B1450:B1452"/>
    <mergeCell ref="B1453:B1455"/>
    <mergeCell ref="B1456:B1458"/>
    <mergeCell ref="B1459:B1461"/>
    <mergeCell ref="B1462:B1464"/>
    <mergeCell ref="B1465:B1467"/>
    <mergeCell ref="B1432:B1434"/>
    <mergeCell ref="B1435:B1437"/>
    <mergeCell ref="B1438:B1440"/>
    <mergeCell ref="B1441:B1443"/>
    <mergeCell ref="B1444:B1446"/>
    <mergeCell ref="B1447:B1449"/>
    <mergeCell ref="B1414:B1416"/>
    <mergeCell ref="B1417:B1419"/>
    <mergeCell ref="B1420:B1422"/>
    <mergeCell ref="B1423:B1425"/>
    <mergeCell ref="B1426:B1428"/>
    <mergeCell ref="B1429:B1431"/>
    <mergeCell ref="B1504:B1506"/>
    <mergeCell ref="B1507:B1509"/>
    <mergeCell ref="B1510:B1512"/>
    <mergeCell ref="B1513:B1515"/>
    <mergeCell ref="B1516:B1518"/>
    <mergeCell ref="B1519:B1521"/>
    <mergeCell ref="B1486:B1488"/>
    <mergeCell ref="B1489:B1491"/>
    <mergeCell ref="B1492:B1494"/>
    <mergeCell ref="B1495:B1497"/>
    <mergeCell ref="B1498:B1500"/>
    <mergeCell ref="B1501:B1503"/>
    <mergeCell ref="B1468:B1470"/>
    <mergeCell ref="B1471:B1473"/>
    <mergeCell ref="B1474:B1476"/>
    <mergeCell ref="B1477:B1479"/>
    <mergeCell ref="B1480:B1482"/>
    <mergeCell ref="B1483:B1485"/>
    <mergeCell ref="B1567:B1569"/>
    <mergeCell ref="B1570:B1572"/>
    <mergeCell ref="B1573:B1575"/>
    <mergeCell ref="B1576:B1578"/>
    <mergeCell ref="B1579:B1581"/>
    <mergeCell ref="B1582:B1584"/>
    <mergeCell ref="B1558:B1560"/>
    <mergeCell ref="B1561:B1563"/>
    <mergeCell ref="B1564:B1566"/>
    <mergeCell ref="B1540:B1542"/>
    <mergeCell ref="B1543:B1545"/>
    <mergeCell ref="B1546:B1548"/>
    <mergeCell ref="B1549:B1551"/>
    <mergeCell ref="B1552:B1554"/>
    <mergeCell ref="B1555:B1557"/>
    <mergeCell ref="B1522:B1524"/>
    <mergeCell ref="B1525:B1527"/>
    <mergeCell ref="B1528:B1530"/>
    <mergeCell ref="B1531:B1533"/>
    <mergeCell ref="B1534:B1536"/>
    <mergeCell ref="B1537:B1539"/>
    <mergeCell ref="B1648:B1650"/>
    <mergeCell ref="B1651:B1653"/>
    <mergeCell ref="B1654:B1656"/>
    <mergeCell ref="B1621:B1623"/>
    <mergeCell ref="B1624:B1626"/>
    <mergeCell ref="B1627:B1629"/>
    <mergeCell ref="B1630:B1632"/>
    <mergeCell ref="B1633:B1635"/>
    <mergeCell ref="B1636:B1638"/>
    <mergeCell ref="B1603:B1605"/>
    <mergeCell ref="B1606:B1608"/>
    <mergeCell ref="B1609:B1611"/>
    <mergeCell ref="B1612:B1614"/>
    <mergeCell ref="B1615:B1617"/>
    <mergeCell ref="B1618:B1620"/>
    <mergeCell ref="B1585:B1587"/>
    <mergeCell ref="B1588:B1590"/>
    <mergeCell ref="B1591:B1593"/>
    <mergeCell ref="B1594:B1596"/>
    <mergeCell ref="B1597:B1599"/>
    <mergeCell ref="B1600:B1602"/>
    <mergeCell ref="B1785:B1787"/>
    <mergeCell ref="J8:K8"/>
    <mergeCell ref="N8:O8"/>
    <mergeCell ref="B1764:B1766"/>
    <mergeCell ref="B1767:B1769"/>
    <mergeCell ref="B1770:B1772"/>
    <mergeCell ref="B1773:B1775"/>
    <mergeCell ref="B1776:B1778"/>
    <mergeCell ref="B1779:B1781"/>
    <mergeCell ref="B1746:B1748"/>
    <mergeCell ref="B1749:B1751"/>
    <mergeCell ref="B1752:B1754"/>
    <mergeCell ref="B1755:B1757"/>
    <mergeCell ref="B1758:B1760"/>
    <mergeCell ref="B1761:B1763"/>
    <mergeCell ref="B1728:B1730"/>
    <mergeCell ref="B1731:B1733"/>
    <mergeCell ref="B1734:B1736"/>
    <mergeCell ref="B1737:B1739"/>
    <mergeCell ref="B1740:B1742"/>
    <mergeCell ref="B1743:B1745"/>
    <mergeCell ref="B1713:B1715"/>
    <mergeCell ref="B1716:B1718"/>
    <mergeCell ref="B1719:B1721"/>
    <mergeCell ref="B1722:B1724"/>
    <mergeCell ref="B1725:B1727"/>
    <mergeCell ref="B1695:B1697"/>
    <mergeCell ref="B1698:B1700"/>
    <mergeCell ref="B1701:B1703"/>
    <mergeCell ref="B1704:B1706"/>
    <mergeCell ref="B1642:B1644"/>
    <mergeCell ref="B1645:B1647"/>
    <mergeCell ref="Q112:Q113"/>
    <mergeCell ref="R112:R113"/>
    <mergeCell ref="Q115:Q116"/>
    <mergeCell ref="R115:R116"/>
    <mergeCell ref="Q118:Q119"/>
    <mergeCell ref="R118:R119"/>
    <mergeCell ref="Q121:Q122"/>
    <mergeCell ref="R121:R122"/>
    <mergeCell ref="Q127:Q128"/>
    <mergeCell ref="R127:R128"/>
    <mergeCell ref="Q133:Q134"/>
    <mergeCell ref="R133:R134"/>
    <mergeCell ref="Q136:Q137"/>
    <mergeCell ref="R136:R137"/>
    <mergeCell ref="Q139:Q140"/>
    <mergeCell ref="R139:R140"/>
    <mergeCell ref="B1782:B1784"/>
    <mergeCell ref="B1707:B1709"/>
    <mergeCell ref="B1710:B1712"/>
    <mergeCell ref="B1676:B1679"/>
    <mergeCell ref="B1680:B1682"/>
    <mergeCell ref="B1683:B1685"/>
    <mergeCell ref="B1686:B1688"/>
    <mergeCell ref="B1689:B1691"/>
    <mergeCell ref="B1692:B1694"/>
    <mergeCell ref="B1657:B1659"/>
    <mergeCell ref="B1660:B1662"/>
    <mergeCell ref="B1663:B1665"/>
    <mergeCell ref="B1666:B1668"/>
    <mergeCell ref="B1669:B1671"/>
    <mergeCell ref="B1672:B1675"/>
    <mergeCell ref="B1639:B1641"/>
    <mergeCell ref="Q304:Q305"/>
    <mergeCell ref="R304:R305"/>
    <mergeCell ref="Q307:Q308"/>
    <mergeCell ref="R307:R308"/>
    <mergeCell ref="Q310:Q311"/>
    <mergeCell ref="R310:R311"/>
    <mergeCell ref="Q514:Q515"/>
    <mergeCell ref="R514:R515"/>
    <mergeCell ref="Q544:Q545"/>
    <mergeCell ref="R544:R545"/>
    <mergeCell ref="Q547:Q548"/>
    <mergeCell ref="R547:R548"/>
    <mergeCell ref="Q550:Q551"/>
    <mergeCell ref="R550:R551"/>
    <mergeCell ref="Q553:Q554"/>
    <mergeCell ref="R553:R554"/>
    <mergeCell ref="Q1109:Q1110"/>
    <mergeCell ref="R1109:R1110"/>
    <mergeCell ref="R355:R356"/>
    <mergeCell ref="R316:R317"/>
    <mergeCell ref="Q322:Q323"/>
    <mergeCell ref="R322:R323"/>
    <mergeCell ref="Q328:Q329"/>
    <mergeCell ref="R328:R329"/>
    <mergeCell ref="Q334:Q335"/>
    <mergeCell ref="R334:R335"/>
    <mergeCell ref="Q337:Q338"/>
    <mergeCell ref="R337:R338"/>
    <mergeCell ref="Q340:Q341"/>
    <mergeCell ref="R340:R341"/>
    <mergeCell ref="Q343:Q344"/>
    <mergeCell ref="R343:R344"/>
    <mergeCell ref="Q145:Q146"/>
    <mergeCell ref="R145:R146"/>
    <mergeCell ref="Q559:Q560"/>
    <mergeCell ref="R559:R560"/>
    <mergeCell ref="Q562:Q563"/>
    <mergeCell ref="R562:R563"/>
    <mergeCell ref="Q1127:Q1128"/>
    <mergeCell ref="R1127:R1128"/>
    <mergeCell ref="Q1466:Q1467"/>
    <mergeCell ref="R1466:R1467"/>
    <mergeCell ref="Q1469:Q1470"/>
    <mergeCell ref="R1469:R1470"/>
    <mergeCell ref="Q1472:Q1473"/>
    <mergeCell ref="R1472:R1473"/>
    <mergeCell ref="Q538:Q539"/>
    <mergeCell ref="R538:R539"/>
    <mergeCell ref="Q568:Q569"/>
    <mergeCell ref="R568:R569"/>
    <mergeCell ref="Q1115:Q1116"/>
    <mergeCell ref="R1115:R1116"/>
    <mergeCell ref="Q151:Q152"/>
    <mergeCell ref="R151:R152"/>
    <mergeCell ref="Q1121:Q1122"/>
    <mergeCell ref="R1121:R1122"/>
    <mergeCell ref="Q1451:Q1452"/>
    <mergeCell ref="R1451:R1452"/>
    <mergeCell ref="Q1454:Q1455"/>
    <mergeCell ref="R1454:R1455"/>
    <mergeCell ref="Q1457:Q1458"/>
    <mergeCell ref="R1457:R1458"/>
    <mergeCell ref="Q355:Q356"/>
    <mergeCell ref="Q1460:Q1461"/>
    <mergeCell ref="Q85:Q86"/>
    <mergeCell ref="R85:R86"/>
    <mergeCell ref="Q88:Q89"/>
    <mergeCell ref="R88:R89"/>
    <mergeCell ref="Q94:Q95"/>
    <mergeCell ref="R94:R95"/>
    <mergeCell ref="Q100:Q101"/>
    <mergeCell ref="R100:R101"/>
    <mergeCell ref="Q106:Q107"/>
    <mergeCell ref="R106:R107"/>
    <mergeCell ref="Q172:Q173"/>
    <mergeCell ref="R172:R173"/>
    <mergeCell ref="Q1690:Q1691"/>
    <mergeCell ref="Q1726:Q1727"/>
    <mergeCell ref="Q1613:Q1614"/>
    <mergeCell ref="Q1484:Q1485"/>
    <mergeCell ref="Q1406:Q1407"/>
    <mergeCell ref="Q1307:Q1308"/>
    <mergeCell ref="Q1169:Q1170"/>
    <mergeCell ref="Q1070:Q1071"/>
    <mergeCell ref="Q1103:Q1104"/>
    <mergeCell ref="Q868:Q869"/>
    <mergeCell ref="Q769:Q770"/>
    <mergeCell ref="Q670:Q671"/>
    <mergeCell ref="Q703:Q704"/>
    <mergeCell ref="Q577:Q578"/>
    <mergeCell ref="Q469:Q470"/>
    <mergeCell ref="Q364:Q365"/>
    <mergeCell ref="Q316:Q317"/>
    <mergeCell ref="Q178:Q179"/>
    <mergeCell ref="Q205:Q206"/>
    <mergeCell ref="Q1526:Q1527"/>
    <mergeCell ref="Q19:Q20"/>
    <mergeCell ref="R19:R20"/>
    <mergeCell ref="Q25:Q26"/>
    <mergeCell ref="R25:R26"/>
    <mergeCell ref="Q52:Q53"/>
    <mergeCell ref="R52:R53"/>
    <mergeCell ref="Q55:Q56"/>
    <mergeCell ref="R55:R56"/>
    <mergeCell ref="Q61:Q62"/>
    <mergeCell ref="R61:R62"/>
    <mergeCell ref="Q67:Q68"/>
    <mergeCell ref="R67:R68"/>
    <mergeCell ref="Q73:Q74"/>
    <mergeCell ref="R73:R74"/>
    <mergeCell ref="Q79:Q80"/>
    <mergeCell ref="R79:R80"/>
    <mergeCell ref="Q82:Q83"/>
    <mergeCell ref="R82:R83"/>
    <mergeCell ref="R178:R179"/>
    <mergeCell ref="Q181:Q182"/>
    <mergeCell ref="R181:R182"/>
    <mergeCell ref="Q184:Q185"/>
    <mergeCell ref="R184:R185"/>
    <mergeCell ref="Q187:Q188"/>
    <mergeCell ref="R187:R188"/>
    <mergeCell ref="Q190:Q191"/>
    <mergeCell ref="R190:R191"/>
    <mergeCell ref="Q193:Q194"/>
    <mergeCell ref="R193:R194"/>
    <mergeCell ref="Q196:Q197"/>
    <mergeCell ref="R196:R197"/>
    <mergeCell ref="Q199:Q200"/>
    <mergeCell ref="R199:R200"/>
    <mergeCell ref="Q202:Q203"/>
    <mergeCell ref="R202:R203"/>
    <mergeCell ref="R205:R206"/>
    <mergeCell ref="Q211:Q212"/>
    <mergeCell ref="R211:R212"/>
    <mergeCell ref="Q229:Q230"/>
    <mergeCell ref="R229:R230"/>
    <mergeCell ref="Q235:Q236"/>
    <mergeCell ref="R235:R236"/>
    <mergeCell ref="Q241:Q242"/>
    <mergeCell ref="R241:R242"/>
    <mergeCell ref="Q244:Q245"/>
    <mergeCell ref="R244:R245"/>
    <mergeCell ref="Q250:Q251"/>
    <mergeCell ref="R250:R251"/>
    <mergeCell ref="Q256:Q257"/>
    <mergeCell ref="R256:R257"/>
    <mergeCell ref="Q262:Q263"/>
    <mergeCell ref="R262:R263"/>
    <mergeCell ref="Q268:Q269"/>
    <mergeCell ref="R268:R269"/>
    <mergeCell ref="Q271:Q272"/>
    <mergeCell ref="R271:R272"/>
    <mergeCell ref="Q274:Q275"/>
    <mergeCell ref="R274:R275"/>
    <mergeCell ref="Q280:Q281"/>
    <mergeCell ref="R280:R281"/>
    <mergeCell ref="Q283:Q284"/>
    <mergeCell ref="R283:R284"/>
    <mergeCell ref="Q286:Q287"/>
    <mergeCell ref="R286:R287"/>
    <mergeCell ref="Q289:Q290"/>
    <mergeCell ref="R289:R290"/>
    <mergeCell ref="Q295:Q296"/>
    <mergeCell ref="R295:R296"/>
    <mergeCell ref="Q298:Q299"/>
    <mergeCell ref="R298:R299"/>
    <mergeCell ref="Q349:Q350"/>
    <mergeCell ref="R349:R350"/>
    <mergeCell ref="Q361:Q362"/>
    <mergeCell ref="R361:R362"/>
    <mergeCell ref="R364:R365"/>
    <mergeCell ref="Q367:Q368"/>
    <mergeCell ref="R367:R368"/>
    <mergeCell ref="Q370:Q371"/>
    <mergeCell ref="R370:R371"/>
    <mergeCell ref="Q373:Q374"/>
    <mergeCell ref="R373:R374"/>
    <mergeCell ref="Q376:Q377"/>
    <mergeCell ref="R376:R377"/>
    <mergeCell ref="Q379:Q380"/>
    <mergeCell ref="R379:R380"/>
    <mergeCell ref="Q382:Q383"/>
    <mergeCell ref="R382:R383"/>
    <mergeCell ref="Q385:Q386"/>
    <mergeCell ref="R385:R386"/>
    <mergeCell ref="Q388:Q389"/>
    <mergeCell ref="R388:R389"/>
    <mergeCell ref="R394:R395"/>
    <mergeCell ref="Q400:Q401"/>
    <mergeCell ref="R400:R401"/>
    <mergeCell ref="Q403:Q404"/>
    <mergeCell ref="R403:R404"/>
    <mergeCell ref="Q406:Q407"/>
    <mergeCell ref="R406:R407"/>
    <mergeCell ref="Q409:Q410"/>
    <mergeCell ref="R409:R410"/>
    <mergeCell ref="Q412:Q413"/>
    <mergeCell ref="R412:R413"/>
    <mergeCell ref="Q415:Q416"/>
    <mergeCell ref="R415:R416"/>
    <mergeCell ref="Q418:Q419"/>
    <mergeCell ref="R418:R419"/>
    <mergeCell ref="Q421:Q422"/>
    <mergeCell ref="R421:R422"/>
    <mergeCell ref="Q394:Q395"/>
    <mergeCell ref="Q424:Q425"/>
    <mergeCell ref="R424:R425"/>
    <mergeCell ref="Q427:Q428"/>
    <mergeCell ref="R427:R428"/>
    <mergeCell ref="Q430:Q431"/>
    <mergeCell ref="R430:R431"/>
    <mergeCell ref="Q433:Q434"/>
    <mergeCell ref="R433:R434"/>
    <mergeCell ref="Q439:Q440"/>
    <mergeCell ref="R439:R440"/>
    <mergeCell ref="Q445:Q446"/>
    <mergeCell ref="R445:R446"/>
    <mergeCell ref="Q451:Q452"/>
    <mergeCell ref="R451:R452"/>
    <mergeCell ref="Q457:Q458"/>
    <mergeCell ref="R457:R458"/>
    <mergeCell ref="Q463:Q464"/>
    <mergeCell ref="R463:R464"/>
    <mergeCell ref="R469:R470"/>
    <mergeCell ref="Q475:Q476"/>
    <mergeCell ref="R475:R476"/>
    <mergeCell ref="Q478:Q479"/>
    <mergeCell ref="R478:R479"/>
    <mergeCell ref="Q484:Q485"/>
    <mergeCell ref="R484:R485"/>
    <mergeCell ref="Q490:Q491"/>
    <mergeCell ref="R490:R491"/>
    <mergeCell ref="Q496:Q497"/>
    <mergeCell ref="R496:R497"/>
    <mergeCell ref="Q502:Q503"/>
    <mergeCell ref="R502:R503"/>
    <mergeCell ref="Q508:Q509"/>
    <mergeCell ref="R508:R509"/>
    <mergeCell ref="Q574:Q575"/>
    <mergeCell ref="R574:R575"/>
    <mergeCell ref="R577:R578"/>
    <mergeCell ref="Q580:Q581"/>
    <mergeCell ref="R580:R581"/>
    <mergeCell ref="Q583:Q584"/>
    <mergeCell ref="R583:R584"/>
    <mergeCell ref="Q589:Q590"/>
    <mergeCell ref="R589:R590"/>
    <mergeCell ref="Q601:Q602"/>
    <mergeCell ref="R601:R602"/>
    <mergeCell ref="Q607:Q608"/>
    <mergeCell ref="R607:R608"/>
    <mergeCell ref="Q610:Q611"/>
    <mergeCell ref="R610:R611"/>
    <mergeCell ref="Q628:Q629"/>
    <mergeCell ref="R628:R629"/>
    <mergeCell ref="Q631:Q632"/>
    <mergeCell ref="R631:R632"/>
    <mergeCell ref="Q634:Q635"/>
    <mergeCell ref="R634:R635"/>
    <mergeCell ref="Q637:Q638"/>
    <mergeCell ref="R637:R638"/>
    <mergeCell ref="Q616:Q617"/>
    <mergeCell ref="R616:R617"/>
    <mergeCell ref="Q622:Q623"/>
    <mergeCell ref="R622:R623"/>
    <mergeCell ref="Q643:Q644"/>
    <mergeCell ref="R643:R644"/>
    <mergeCell ref="Q646:Q647"/>
    <mergeCell ref="R646:R647"/>
    <mergeCell ref="Q652:Q653"/>
    <mergeCell ref="R652:R653"/>
    <mergeCell ref="Q658:Q659"/>
    <mergeCell ref="R658:R659"/>
    <mergeCell ref="Q664:Q665"/>
    <mergeCell ref="R664:R665"/>
    <mergeCell ref="R739:R740"/>
    <mergeCell ref="R670:R671"/>
    <mergeCell ref="Q676:Q677"/>
    <mergeCell ref="R676:R677"/>
    <mergeCell ref="Q679:Q680"/>
    <mergeCell ref="R679:R680"/>
    <mergeCell ref="Q685:Q686"/>
    <mergeCell ref="R685:R686"/>
    <mergeCell ref="Q688:Q689"/>
    <mergeCell ref="R688:R689"/>
    <mergeCell ref="Q691:Q692"/>
    <mergeCell ref="R691:R692"/>
    <mergeCell ref="Q694:Q695"/>
    <mergeCell ref="R694:R695"/>
    <mergeCell ref="Q697:Q698"/>
    <mergeCell ref="R697:R698"/>
    <mergeCell ref="Q700:Q701"/>
    <mergeCell ref="R700:R701"/>
    <mergeCell ref="Q742:Q743"/>
    <mergeCell ref="R742:R743"/>
    <mergeCell ref="Q745:Q746"/>
    <mergeCell ref="R745:R746"/>
    <mergeCell ref="Q748:Q749"/>
    <mergeCell ref="R748:R749"/>
    <mergeCell ref="Q751:Q752"/>
    <mergeCell ref="R751:R752"/>
    <mergeCell ref="Q754:Q755"/>
    <mergeCell ref="R754:R755"/>
    <mergeCell ref="Q757:Q758"/>
    <mergeCell ref="R757:R758"/>
    <mergeCell ref="Q760:Q761"/>
    <mergeCell ref="R760:R761"/>
    <mergeCell ref="Q763:Q764"/>
    <mergeCell ref="R763:R764"/>
    <mergeCell ref="R703:R704"/>
    <mergeCell ref="Q706:Q707"/>
    <mergeCell ref="R706:R707"/>
    <mergeCell ref="Q709:Q710"/>
    <mergeCell ref="R709:R710"/>
    <mergeCell ref="Q712:Q713"/>
    <mergeCell ref="R712:R713"/>
    <mergeCell ref="Q718:Q719"/>
    <mergeCell ref="R718:R719"/>
    <mergeCell ref="Q724:Q725"/>
    <mergeCell ref="R724:R725"/>
    <mergeCell ref="Q730:Q731"/>
    <mergeCell ref="R730:R731"/>
    <mergeCell ref="Q736:Q737"/>
    <mergeCell ref="R736:R737"/>
    <mergeCell ref="Q739:Q740"/>
    <mergeCell ref="R769:R770"/>
    <mergeCell ref="Q775:Q776"/>
    <mergeCell ref="R775:R776"/>
    <mergeCell ref="Q781:Q782"/>
    <mergeCell ref="R781:R782"/>
    <mergeCell ref="Q787:Q788"/>
    <mergeCell ref="R787:R788"/>
    <mergeCell ref="Q793:Q794"/>
    <mergeCell ref="R793:R794"/>
    <mergeCell ref="Q805:Q806"/>
    <mergeCell ref="R805:R806"/>
    <mergeCell ref="Q811:Q812"/>
    <mergeCell ref="R811:R812"/>
    <mergeCell ref="Q817:Q818"/>
    <mergeCell ref="R817:R818"/>
    <mergeCell ref="Q823:Q824"/>
    <mergeCell ref="R823:R824"/>
    <mergeCell ref="Q829:Q830"/>
    <mergeCell ref="R829:R830"/>
    <mergeCell ref="Q835:Q836"/>
    <mergeCell ref="R835:R836"/>
    <mergeCell ref="Q841:Q842"/>
    <mergeCell ref="R841:R842"/>
    <mergeCell ref="Q847:Q848"/>
    <mergeCell ref="R847:R848"/>
    <mergeCell ref="Q850:Q851"/>
    <mergeCell ref="R850:R851"/>
    <mergeCell ref="Q853:Q854"/>
    <mergeCell ref="R853:R854"/>
    <mergeCell ref="Q856:Q857"/>
    <mergeCell ref="R856:R857"/>
    <mergeCell ref="Q859:Q860"/>
    <mergeCell ref="R859:R860"/>
    <mergeCell ref="Q862:Q863"/>
    <mergeCell ref="R862:R863"/>
    <mergeCell ref="R868:R869"/>
    <mergeCell ref="Q874:Q875"/>
    <mergeCell ref="R874:R875"/>
    <mergeCell ref="Q880:Q881"/>
    <mergeCell ref="R880:R881"/>
    <mergeCell ref="Q883:Q884"/>
    <mergeCell ref="R883:R884"/>
    <mergeCell ref="Q886:Q887"/>
    <mergeCell ref="R886:R887"/>
    <mergeCell ref="Q892:Q893"/>
    <mergeCell ref="R892:R893"/>
    <mergeCell ref="Q895:Q896"/>
    <mergeCell ref="R895:R896"/>
    <mergeCell ref="Q898:Q899"/>
    <mergeCell ref="R898:R899"/>
    <mergeCell ref="Q901:Q902"/>
    <mergeCell ref="R901:R902"/>
    <mergeCell ref="R916:R917"/>
    <mergeCell ref="Q907:Q908"/>
    <mergeCell ref="R907:R908"/>
    <mergeCell ref="Q910:Q911"/>
    <mergeCell ref="R910:R911"/>
    <mergeCell ref="Q913:Q914"/>
    <mergeCell ref="R913:R914"/>
    <mergeCell ref="Q922:Q923"/>
    <mergeCell ref="R922:R923"/>
    <mergeCell ref="Q928:Q929"/>
    <mergeCell ref="R928:R929"/>
    <mergeCell ref="Q934:Q935"/>
    <mergeCell ref="R934:R935"/>
    <mergeCell ref="Q937:Q938"/>
    <mergeCell ref="R937:R938"/>
    <mergeCell ref="Q940:Q941"/>
    <mergeCell ref="R940:R941"/>
    <mergeCell ref="Q916:Q917"/>
    <mergeCell ref="Q946:Q947"/>
    <mergeCell ref="R946:R947"/>
    <mergeCell ref="Q952:Q953"/>
    <mergeCell ref="R952:R953"/>
    <mergeCell ref="Q970:Q971"/>
    <mergeCell ref="R970:R971"/>
    <mergeCell ref="Q973:Q974"/>
    <mergeCell ref="R973:R974"/>
    <mergeCell ref="R976:R977"/>
    <mergeCell ref="Q976:Q977"/>
    <mergeCell ref="Q982:Q983"/>
    <mergeCell ref="R982:R983"/>
    <mergeCell ref="R1013:R1014"/>
    <mergeCell ref="Q1013:Q1014"/>
    <mergeCell ref="Q1019:Q1020"/>
    <mergeCell ref="R1019:R1020"/>
    <mergeCell ref="Q1040:Q1041"/>
    <mergeCell ref="R1040:R1041"/>
    <mergeCell ref="Q1043:Q1044"/>
    <mergeCell ref="R1043:R1044"/>
    <mergeCell ref="Q1046:Q1047"/>
    <mergeCell ref="R1046:R1047"/>
    <mergeCell ref="Q1049:Q1050"/>
    <mergeCell ref="R1049:R1050"/>
    <mergeCell ref="Q1052:Q1053"/>
    <mergeCell ref="R1052:R1053"/>
    <mergeCell ref="Q1055:Q1056"/>
    <mergeCell ref="R1055:R1056"/>
    <mergeCell ref="Q1058:Q1059"/>
    <mergeCell ref="R1058:R1059"/>
    <mergeCell ref="Q1061:Q1062"/>
    <mergeCell ref="R1061:R1062"/>
    <mergeCell ref="Q1064:Q1065"/>
    <mergeCell ref="R1064:R1065"/>
    <mergeCell ref="Q1067:Q1068"/>
    <mergeCell ref="R1067:R1068"/>
    <mergeCell ref="R1070:R1071"/>
    <mergeCell ref="Q1073:Q1074"/>
    <mergeCell ref="R1073:R1074"/>
    <mergeCell ref="Q1079:Q1080"/>
    <mergeCell ref="R1079:R1080"/>
    <mergeCell ref="Q1082:Q1083"/>
    <mergeCell ref="R1082:R1083"/>
    <mergeCell ref="Q1085:Q1086"/>
    <mergeCell ref="R1085:R1086"/>
    <mergeCell ref="Q1088:Q1089"/>
    <mergeCell ref="R1088:R1089"/>
    <mergeCell ref="Q1091:Q1092"/>
    <mergeCell ref="R1091:R1092"/>
    <mergeCell ref="Q1094:Q1095"/>
    <mergeCell ref="R1094:R1095"/>
    <mergeCell ref="Q1097:Q1098"/>
    <mergeCell ref="R1097:R1098"/>
    <mergeCell ref="R1103:R1104"/>
    <mergeCell ref="Q1133:Q1134"/>
    <mergeCell ref="R1133:R1134"/>
    <mergeCell ref="Q1136:Q1137"/>
    <mergeCell ref="R1136:R1137"/>
    <mergeCell ref="Q1139:Q1140"/>
    <mergeCell ref="R1139:R1140"/>
    <mergeCell ref="Q1142:Q1143"/>
    <mergeCell ref="R1142:R1143"/>
    <mergeCell ref="Q1148:Q1149"/>
    <mergeCell ref="R1148:R1149"/>
    <mergeCell ref="Q1154:Q1155"/>
    <mergeCell ref="R1154:R1155"/>
    <mergeCell ref="Q1160:Q1161"/>
    <mergeCell ref="R1160:R1161"/>
    <mergeCell ref="Q1166:Q1167"/>
    <mergeCell ref="R1166:R1167"/>
    <mergeCell ref="R1169:R1170"/>
    <mergeCell ref="Q1184:Q1185"/>
    <mergeCell ref="R1184:R1185"/>
    <mergeCell ref="Q1187:Q1188"/>
    <mergeCell ref="R1187:R1188"/>
    <mergeCell ref="Q1190:Q1191"/>
    <mergeCell ref="R1190:R1191"/>
    <mergeCell ref="Q1196:Q1197"/>
    <mergeCell ref="R1196:R1197"/>
    <mergeCell ref="Q1199:Q1200"/>
    <mergeCell ref="R1199:R1200"/>
    <mergeCell ref="Q1202:Q1203"/>
    <mergeCell ref="R1202:R1203"/>
    <mergeCell ref="Q1208:Q1209"/>
    <mergeCell ref="R1208:R1209"/>
    <mergeCell ref="Q1220:Q1221"/>
    <mergeCell ref="R1220:R1221"/>
    <mergeCell ref="R1223:R1224"/>
    <mergeCell ref="Q1229:Q1230"/>
    <mergeCell ref="R1229:R1230"/>
    <mergeCell ref="Q1235:Q1236"/>
    <mergeCell ref="R1235:R1236"/>
    <mergeCell ref="Q1238:Q1239"/>
    <mergeCell ref="R1238:R1239"/>
    <mergeCell ref="Q1244:Q1245"/>
    <mergeCell ref="R1244:R1245"/>
    <mergeCell ref="Q1250:Q1251"/>
    <mergeCell ref="R1250:R1251"/>
    <mergeCell ref="Q1256:Q1257"/>
    <mergeCell ref="R1256:R1257"/>
    <mergeCell ref="Q1259:Q1260"/>
    <mergeCell ref="R1259:R1260"/>
    <mergeCell ref="Q1262:Q1263"/>
    <mergeCell ref="R1262:R1263"/>
    <mergeCell ref="Q1223:Q1224"/>
    <mergeCell ref="Q1265:Q1266"/>
    <mergeCell ref="R1265:R1266"/>
    <mergeCell ref="Q1271:Q1272"/>
    <mergeCell ref="R1271:R1272"/>
    <mergeCell ref="Q1274:Q1275"/>
    <mergeCell ref="R1274:R1275"/>
    <mergeCell ref="Q1277:Q1278"/>
    <mergeCell ref="R1277:R1278"/>
    <mergeCell ref="Q1280:Q1281"/>
    <mergeCell ref="R1280:R1281"/>
    <mergeCell ref="Q1286:Q1287"/>
    <mergeCell ref="R1286:R1287"/>
    <mergeCell ref="Q1292:Q1293"/>
    <mergeCell ref="R1292:R1293"/>
    <mergeCell ref="Q1298:Q1299"/>
    <mergeCell ref="R1298:R1299"/>
    <mergeCell ref="Q1301:Q1302"/>
    <mergeCell ref="R1301:R1302"/>
    <mergeCell ref="R1307:R1308"/>
    <mergeCell ref="Q1313:Q1314"/>
    <mergeCell ref="R1313:R1314"/>
    <mergeCell ref="Q1319:Q1320"/>
    <mergeCell ref="R1319:R1320"/>
    <mergeCell ref="Q1322:Q1323"/>
    <mergeCell ref="R1322:R1323"/>
    <mergeCell ref="Q1329:Q1330"/>
    <mergeCell ref="R1329:R1330"/>
    <mergeCell ref="Q1335:Q1336"/>
    <mergeCell ref="R1335:R1336"/>
    <mergeCell ref="Q1341:Q1342"/>
    <mergeCell ref="R1341:R1342"/>
    <mergeCell ref="Q1344:Q1345"/>
    <mergeCell ref="R1344:R1345"/>
    <mergeCell ref="Q1349:Q1350"/>
    <mergeCell ref="R1349:R1350"/>
    <mergeCell ref="Q1355:Q1356"/>
    <mergeCell ref="R1355:R1356"/>
    <mergeCell ref="Q1361:Q1362"/>
    <mergeCell ref="R1361:R1362"/>
    <mergeCell ref="Q1367:Q1368"/>
    <mergeCell ref="R1367:R1368"/>
    <mergeCell ref="Q1373:Q1374"/>
    <mergeCell ref="R1373:R1374"/>
    <mergeCell ref="Q1378:Q1379"/>
    <mergeCell ref="R1378:R1379"/>
    <mergeCell ref="Q1382:Q1383"/>
    <mergeCell ref="R1382:R1383"/>
    <mergeCell ref="Q1388:Q1389"/>
    <mergeCell ref="R1388:R1389"/>
    <mergeCell ref="Q1394:Q1395"/>
    <mergeCell ref="R1394:R1395"/>
    <mergeCell ref="Q1400:Q1401"/>
    <mergeCell ref="R1400:R1401"/>
    <mergeCell ref="R1406:R1407"/>
    <mergeCell ref="Q1409:Q1410"/>
    <mergeCell ref="R1409:R1410"/>
    <mergeCell ref="Q1415:Q1416"/>
    <mergeCell ref="R1415:R1416"/>
    <mergeCell ref="Q1421:Q1422"/>
    <mergeCell ref="R1421:R1422"/>
    <mergeCell ref="Q1427:Q1428"/>
    <mergeCell ref="R1427:R1428"/>
    <mergeCell ref="Q1433:Q1434"/>
    <mergeCell ref="R1433:R1434"/>
    <mergeCell ref="Q1439:Q1440"/>
    <mergeCell ref="R1439:R1440"/>
    <mergeCell ref="Q1478:Q1479"/>
    <mergeCell ref="R1478:R1479"/>
    <mergeCell ref="Q1481:Q1482"/>
    <mergeCell ref="R1481:R1482"/>
    <mergeCell ref="R1460:R1461"/>
    <mergeCell ref="R1484:R1485"/>
    <mergeCell ref="Q1490:Q1491"/>
    <mergeCell ref="R1490:R1491"/>
    <mergeCell ref="Q1496:Q1497"/>
    <mergeCell ref="R1496:R1497"/>
    <mergeCell ref="Q1499:Q1500"/>
    <mergeCell ref="R1499:R1500"/>
    <mergeCell ref="Q1502:Q1503"/>
    <mergeCell ref="R1502:R1503"/>
    <mergeCell ref="Q1505:Q1506"/>
    <mergeCell ref="R1505:R1506"/>
    <mergeCell ref="Q1508:Q1509"/>
    <mergeCell ref="R1508:R1509"/>
    <mergeCell ref="Q1514:Q1515"/>
    <mergeCell ref="R1514:R1515"/>
    <mergeCell ref="Q1520:Q1521"/>
    <mergeCell ref="R1520:R1521"/>
    <mergeCell ref="R1526:R1527"/>
    <mergeCell ref="Q1529:Q1530"/>
    <mergeCell ref="R1529:R1530"/>
    <mergeCell ref="Q1535:Q1536"/>
    <mergeCell ref="R1535:R1536"/>
    <mergeCell ref="Q1541:Q1542"/>
    <mergeCell ref="R1541:R1542"/>
    <mergeCell ref="Q1547:Q1548"/>
    <mergeCell ref="R1547:R1548"/>
    <mergeCell ref="Q1553:Q1554"/>
    <mergeCell ref="R1553:R1554"/>
    <mergeCell ref="Q1559:Q1560"/>
    <mergeCell ref="R1559:R1560"/>
    <mergeCell ref="Q1562:Q1563"/>
    <mergeCell ref="R1562:R1563"/>
    <mergeCell ref="Q1568:Q1569"/>
    <mergeCell ref="R1568:R1569"/>
    <mergeCell ref="Q1574:Q1575"/>
    <mergeCell ref="R1574:R1575"/>
    <mergeCell ref="Q1580:Q1581"/>
    <mergeCell ref="R1580:R1581"/>
    <mergeCell ref="Q1586:Q1587"/>
    <mergeCell ref="R1586:R1587"/>
    <mergeCell ref="Q1592:Q1593"/>
    <mergeCell ref="R1592:R1593"/>
    <mergeCell ref="Q1598:Q1599"/>
    <mergeCell ref="R1598:R1599"/>
    <mergeCell ref="Q1601:Q1602"/>
    <mergeCell ref="R1601:R1602"/>
    <mergeCell ref="Q1604:Q1605"/>
    <mergeCell ref="R1604:R1605"/>
    <mergeCell ref="Q1607:Q1608"/>
    <mergeCell ref="R1607:R1608"/>
    <mergeCell ref="Q1610:Q1611"/>
    <mergeCell ref="R1610:R1611"/>
    <mergeCell ref="R1613:R1614"/>
    <mergeCell ref="Q1616:Q1617"/>
    <mergeCell ref="R1616:R1617"/>
    <mergeCell ref="Q1619:Q1620"/>
    <mergeCell ref="R1619:R1620"/>
    <mergeCell ref="Q1622:Q1623"/>
    <mergeCell ref="R1622:R1623"/>
    <mergeCell ref="Q1625:Q1626"/>
    <mergeCell ref="R1625:R1626"/>
    <mergeCell ref="Q1628:Q1629"/>
    <mergeCell ref="R1628:R1629"/>
    <mergeCell ref="Q1631:Q1632"/>
    <mergeCell ref="R1631:R1632"/>
    <mergeCell ref="Q1634:Q1635"/>
    <mergeCell ref="R1634:R1635"/>
    <mergeCell ref="Q1640:Q1641"/>
    <mergeCell ref="R1640:R1641"/>
    <mergeCell ref="R1699:R1700"/>
    <mergeCell ref="Q1702:Q1703"/>
    <mergeCell ref="R1702:R1703"/>
    <mergeCell ref="Q1705:Q1706"/>
    <mergeCell ref="R1705:R1706"/>
    <mergeCell ref="Q1708:Q1709"/>
    <mergeCell ref="R1708:R1709"/>
    <mergeCell ref="Q1711:Q1712"/>
    <mergeCell ref="R1711:R1712"/>
    <mergeCell ref="Q1714:Q1715"/>
    <mergeCell ref="R1714:R1715"/>
    <mergeCell ref="Q1646:Q1647"/>
    <mergeCell ref="R1646:R1647"/>
    <mergeCell ref="Q1649:Q1650"/>
    <mergeCell ref="R1649:R1650"/>
    <mergeCell ref="Q1661:Q1662"/>
    <mergeCell ref="R1661:R1662"/>
    <mergeCell ref="R1667:R1668"/>
    <mergeCell ref="Q1667:Q1668"/>
    <mergeCell ref="Q1674:Q1675"/>
    <mergeCell ref="R1674:R1675"/>
    <mergeCell ref="Q1678:Q1679"/>
    <mergeCell ref="R1678:R1679"/>
    <mergeCell ref="Q1681:Q1682"/>
    <mergeCell ref="R1681:R1682"/>
    <mergeCell ref="Q1684:Q1685"/>
    <mergeCell ref="R1684:R1685"/>
    <mergeCell ref="Q1687:Q1688"/>
    <mergeCell ref="R1687:R1688"/>
    <mergeCell ref="B1790:R1790"/>
    <mergeCell ref="Q1783:Q1784"/>
    <mergeCell ref="R1783:R1784"/>
    <mergeCell ref="Q1786:Q1787"/>
    <mergeCell ref="R1786:R1787"/>
    <mergeCell ref="Q8:R8"/>
    <mergeCell ref="C6:R6"/>
    <mergeCell ref="R1445:R1446"/>
    <mergeCell ref="Q1445:Q1446"/>
    <mergeCell ref="R1726:R1727"/>
    <mergeCell ref="Q1732:Q1733"/>
    <mergeCell ref="R1732:R1733"/>
    <mergeCell ref="Q1738:Q1739"/>
    <mergeCell ref="R1738:R1739"/>
    <mergeCell ref="Q1744:Q1745"/>
    <mergeCell ref="R1744:R1745"/>
    <mergeCell ref="Q1753:Q1754"/>
    <mergeCell ref="R1753:R1754"/>
    <mergeCell ref="Q1759:Q1760"/>
    <mergeCell ref="R1759:R1760"/>
    <mergeCell ref="Q1765:Q1766"/>
    <mergeCell ref="R1765:R1766"/>
    <mergeCell ref="Q1771:Q1772"/>
    <mergeCell ref="R1771:R1772"/>
    <mergeCell ref="Q1777:Q1778"/>
    <mergeCell ref="R1777:R1778"/>
    <mergeCell ref="R1690:R1691"/>
    <mergeCell ref="Q1693:Q1694"/>
    <mergeCell ref="R1693:R1694"/>
    <mergeCell ref="Q1696:Q1697"/>
    <mergeCell ref="R1696:R1697"/>
    <mergeCell ref="Q1699:Q1700"/>
  </mergeCells>
  <pageMargins left="0.7" right="0.7" top="0.75" bottom="0.75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5E76-577E-4C8C-812E-6F9B2CE9971F}">
  <dimension ref="B1:R820"/>
  <sheetViews>
    <sheetView topLeftCell="A5" workbookViewId="0">
      <pane xSplit="8" ySplit="10" topLeftCell="I427" activePane="bottomRight" state="frozen"/>
      <selection activeCell="A5" sqref="A5"/>
      <selection pane="topRight" activeCell="I5" sqref="I5"/>
      <selection pane="bottomLeft" activeCell="A15" sqref="A15"/>
      <selection pane="bottomRight" activeCell="P446" sqref="P446:P447"/>
    </sheetView>
  </sheetViews>
  <sheetFormatPr defaultRowHeight="15" x14ac:dyDescent="0.25"/>
  <cols>
    <col min="2" max="2" width="6.7109375" style="1" customWidth="1"/>
    <col min="3" max="3" width="35.7109375" style="1" customWidth="1"/>
    <col min="4" max="4" width="21.85546875" style="1" hidden="1" customWidth="1"/>
    <col min="5" max="7" width="16.7109375" style="1" hidden="1" customWidth="1"/>
    <col min="8" max="8" width="1.7109375" hidden="1" customWidth="1"/>
    <col min="9" max="10" width="12.28515625" style="12" hidden="1" customWidth="1"/>
    <col min="11" max="11" width="1.7109375" style="12" customWidth="1"/>
    <col min="12" max="12" width="21.42578125" style="1" customWidth="1"/>
    <col min="13" max="14" width="12.28515625" style="12" customWidth="1"/>
    <col min="15" max="15" width="1" customWidth="1"/>
    <col min="16" max="17" width="15.7109375" style="12" customWidth="1"/>
    <col min="18" max="22" width="0" hidden="1" customWidth="1"/>
  </cols>
  <sheetData>
    <row r="1" spans="2:17" ht="15" hidden="1" customHeight="1" x14ac:dyDescent="0.25"/>
    <row r="2" spans="2:17" ht="15" hidden="1" customHeight="1" x14ac:dyDescent="0.25"/>
    <row r="3" spans="2:17" ht="15" hidden="1" customHeight="1" x14ac:dyDescent="0.25"/>
    <row r="4" spans="2:17" ht="15" hidden="1" customHeight="1" x14ac:dyDescent="0.25"/>
    <row r="5" spans="2:17" x14ac:dyDescent="0.25">
      <c r="B5" s="37"/>
      <c r="C5" s="2"/>
      <c r="D5" s="2"/>
      <c r="E5" s="6"/>
      <c r="F5" s="6"/>
      <c r="G5" s="6"/>
      <c r="L5" s="2"/>
    </row>
    <row r="6" spans="2:17" x14ac:dyDescent="0.25">
      <c r="B6" s="10" t="str">
        <f>"Калькуляция затрат организаций " &amp; т &amp; " по региону " &amp; REGION_NAME</f>
        <v>Калькуляция затрат организаций водоотведения по региону Кировская область</v>
      </c>
      <c r="C6" s="124" t="s">
        <v>1278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spans="2:17" x14ac:dyDescent="0.25">
      <c r="B7" s="11"/>
      <c r="C7" s="3"/>
      <c r="D7" s="3"/>
      <c r="E7" s="7" t="s">
        <v>440</v>
      </c>
      <c r="F7" s="7" t="s">
        <v>442</v>
      </c>
      <c r="G7" s="7" t="s">
        <v>444</v>
      </c>
      <c r="L7" s="3"/>
    </row>
    <row r="8" spans="2:17" ht="40.5" customHeight="1" x14ac:dyDescent="0.25">
      <c r="B8" s="40" t="s">
        <v>446</v>
      </c>
      <c r="C8" s="40" t="s">
        <v>0</v>
      </c>
      <c r="D8" s="41" t="s">
        <v>431</v>
      </c>
      <c r="E8" s="40" t="s">
        <v>437</v>
      </c>
      <c r="F8" s="40" t="s">
        <v>437</v>
      </c>
      <c r="G8" s="40" t="s">
        <v>437</v>
      </c>
      <c r="H8" s="42"/>
      <c r="I8" s="125" t="s">
        <v>445</v>
      </c>
      <c r="J8" s="125"/>
      <c r="K8" s="43"/>
      <c r="L8" s="72" t="s">
        <v>431</v>
      </c>
      <c r="M8" s="126" t="s">
        <v>843</v>
      </c>
      <c r="N8" s="126"/>
      <c r="P8" s="83" t="s">
        <v>1276</v>
      </c>
      <c r="Q8" s="84"/>
    </row>
    <row r="9" spans="2:17" x14ac:dyDescent="0.25">
      <c r="B9" s="19"/>
      <c r="C9" s="20"/>
      <c r="D9" s="20"/>
      <c r="E9" s="21" t="s">
        <v>438</v>
      </c>
      <c r="F9" s="21" t="s">
        <v>438</v>
      </c>
      <c r="G9" s="21" t="s">
        <v>438</v>
      </c>
      <c r="H9" s="14"/>
      <c r="I9" s="21" t="s">
        <v>438</v>
      </c>
      <c r="J9" s="33" t="s">
        <v>438</v>
      </c>
      <c r="K9" s="35"/>
      <c r="L9" s="20"/>
      <c r="M9" s="33" t="s">
        <v>438</v>
      </c>
      <c r="N9" s="33" t="s">
        <v>438</v>
      </c>
      <c r="P9" s="67" t="s">
        <v>1001</v>
      </c>
      <c r="Q9" s="67" t="s">
        <v>1002</v>
      </c>
    </row>
    <row r="10" spans="2:17" x14ac:dyDescent="0.25">
      <c r="B10" s="19"/>
      <c r="C10" s="19"/>
      <c r="D10" s="19"/>
      <c r="E10" s="21" t="s">
        <v>439</v>
      </c>
      <c r="F10" s="21" t="s">
        <v>441</v>
      </c>
      <c r="G10" s="21" t="s">
        <v>443</v>
      </c>
      <c r="H10" s="14"/>
      <c r="I10" s="15" t="s">
        <v>841</v>
      </c>
      <c r="J10" s="33" t="s">
        <v>842</v>
      </c>
      <c r="K10" s="35"/>
      <c r="L10" s="19"/>
      <c r="M10" s="30" t="s">
        <v>841</v>
      </c>
      <c r="N10" s="33" t="s">
        <v>842</v>
      </c>
      <c r="P10" s="15"/>
      <c r="Q10" s="15"/>
    </row>
    <row r="11" spans="2:17" ht="15" hidden="1" customHeight="1" x14ac:dyDescent="0.25">
      <c r="B11" s="115" t="s">
        <v>447</v>
      </c>
      <c r="C11" s="127" t="s">
        <v>1</v>
      </c>
      <c r="D11" s="23"/>
      <c r="E11" s="25"/>
      <c r="F11" s="25"/>
      <c r="G11" s="25"/>
      <c r="H11" s="14"/>
      <c r="I11" s="15"/>
      <c r="J11" s="15"/>
      <c r="K11" s="38"/>
      <c r="L11" s="23"/>
      <c r="M11" s="15"/>
      <c r="N11" s="15"/>
      <c r="P11" s="15"/>
      <c r="Q11" s="15"/>
    </row>
    <row r="12" spans="2:17" ht="15" hidden="1" customHeight="1" x14ac:dyDescent="0.25">
      <c r="B12" s="115"/>
      <c r="C12" s="128"/>
      <c r="D12" s="23"/>
      <c r="E12" s="25"/>
      <c r="F12" s="25"/>
      <c r="G12" s="25"/>
      <c r="H12" s="14"/>
      <c r="I12" s="15"/>
      <c r="J12" s="15"/>
      <c r="K12" s="38"/>
      <c r="L12" s="23"/>
      <c r="M12" s="15"/>
      <c r="N12" s="15"/>
      <c r="P12" s="15"/>
      <c r="Q12" s="15"/>
    </row>
    <row r="13" spans="2:17" ht="15" hidden="1" customHeight="1" x14ac:dyDescent="0.25">
      <c r="B13" s="115"/>
      <c r="C13" s="129"/>
      <c r="D13" s="23"/>
      <c r="E13" s="25"/>
      <c r="F13" s="25"/>
      <c r="G13" s="25"/>
      <c r="H13" s="14"/>
      <c r="I13" s="15"/>
      <c r="J13" s="15"/>
      <c r="K13" s="38"/>
      <c r="L13" s="23"/>
      <c r="M13" s="15"/>
      <c r="N13" s="15"/>
      <c r="P13" s="15"/>
      <c r="Q13" s="15"/>
    </row>
    <row r="14" spans="2:17" ht="15" hidden="1" customHeight="1" x14ac:dyDescent="0.25">
      <c r="B14" s="26">
        <v>0</v>
      </c>
      <c r="C14" s="26"/>
      <c r="D14" s="26"/>
      <c r="E14" s="24"/>
      <c r="F14" s="24"/>
      <c r="G14" s="24"/>
      <c r="H14" s="14"/>
      <c r="I14" s="15"/>
      <c r="J14" s="15"/>
      <c r="K14" s="38"/>
      <c r="L14" s="26"/>
      <c r="M14" s="15"/>
      <c r="N14" s="15"/>
      <c r="P14" s="15"/>
      <c r="Q14" s="15"/>
    </row>
    <row r="15" spans="2:17" ht="15" customHeight="1" x14ac:dyDescent="0.25">
      <c r="B15" s="99">
        <v>1</v>
      </c>
      <c r="C15" s="127" t="s">
        <v>845</v>
      </c>
      <c r="D15" s="23"/>
      <c r="E15" s="25"/>
      <c r="F15" s="25"/>
      <c r="G15" s="25"/>
      <c r="H15" s="14"/>
      <c r="I15" s="15"/>
      <c r="J15" s="15"/>
      <c r="K15" s="38"/>
      <c r="L15" s="23"/>
      <c r="M15" s="15"/>
      <c r="N15" s="15"/>
      <c r="P15" s="15"/>
      <c r="Q15" s="15"/>
    </row>
    <row r="16" spans="2:17" x14ac:dyDescent="0.25">
      <c r="B16" s="99"/>
      <c r="C16" s="128"/>
      <c r="D16" s="23"/>
      <c r="E16" s="25"/>
      <c r="F16" s="25"/>
      <c r="G16" s="25"/>
      <c r="H16" s="14"/>
      <c r="I16" s="15"/>
      <c r="J16" s="15"/>
      <c r="K16" s="38"/>
      <c r="L16" s="23"/>
      <c r="M16" s="15"/>
      <c r="N16" s="15"/>
      <c r="P16" s="15"/>
      <c r="Q16" s="15"/>
    </row>
    <row r="17" spans="2:17" x14ac:dyDescent="0.25">
      <c r="B17" s="99"/>
      <c r="C17" s="129"/>
      <c r="D17" s="23"/>
      <c r="E17" s="25"/>
      <c r="F17" s="25"/>
      <c r="G17" s="25"/>
      <c r="H17" s="14"/>
      <c r="I17" s="15"/>
      <c r="J17" s="15"/>
      <c r="K17" s="38"/>
      <c r="L17" s="23"/>
      <c r="M17" s="15"/>
      <c r="N17" s="15"/>
      <c r="P17" s="15"/>
      <c r="Q17" s="15"/>
    </row>
    <row r="18" spans="2:17" ht="15" customHeight="1" x14ac:dyDescent="0.25">
      <c r="B18" s="97" t="s">
        <v>448</v>
      </c>
      <c r="C18" s="116" t="s">
        <v>1005</v>
      </c>
      <c r="D18" s="27" t="s">
        <v>844</v>
      </c>
      <c r="E18" s="25">
        <v>31.764999999999997</v>
      </c>
      <c r="F18" s="25">
        <v>31.764999999999997</v>
      </c>
      <c r="G18" s="25">
        <v>31.764999999999997</v>
      </c>
      <c r="H18" s="14"/>
      <c r="I18" s="15" t="str">
        <f>IF(D18=$D$18," ",E18)</f>
        <v xml:space="preserve"> </v>
      </c>
      <c r="J18" s="15"/>
      <c r="K18" s="38"/>
      <c r="L18" s="27" t="s">
        <v>844</v>
      </c>
      <c r="M18" s="15"/>
      <c r="N18" s="15"/>
      <c r="P18" s="15"/>
      <c r="Q18" s="15"/>
    </row>
    <row r="19" spans="2:17" x14ac:dyDescent="0.25">
      <c r="B19" s="98"/>
      <c r="C19" s="117"/>
      <c r="D19" s="27" t="s">
        <v>992</v>
      </c>
      <c r="E19" s="29">
        <v>30.27</v>
      </c>
      <c r="F19" s="29">
        <v>30.27</v>
      </c>
      <c r="G19" s="29">
        <v>30.27</v>
      </c>
      <c r="H19" s="14"/>
      <c r="I19" s="15">
        <f t="shared" ref="I19:I20" si="0">IF(D19=$D$18," ",E19)</f>
        <v>30.27</v>
      </c>
      <c r="J19" s="30">
        <f>I19</f>
        <v>30.27</v>
      </c>
      <c r="K19" s="38"/>
      <c r="L19" s="27" t="s">
        <v>990</v>
      </c>
      <c r="M19" s="15">
        <f>I20</f>
        <v>33.26</v>
      </c>
      <c r="N19" s="30">
        <f>M19*1.05</f>
        <v>34.923000000000002</v>
      </c>
      <c r="P19" s="82" t="s">
        <v>1004</v>
      </c>
      <c r="Q19" s="81">
        <v>46008</v>
      </c>
    </row>
    <row r="20" spans="2:17" x14ac:dyDescent="0.25">
      <c r="B20" s="98"/>
      <c r="C20" s="118"/>
      <c r="D20" s="27" t="s">
        <v>993</v>
      </c>
      <c r="E20" s="29">
        <v>33.26</v>
      </c>
      <c r="F20" s="29">
        <v>33.26</v>
      </c>
      <c r="G20" s="29">
        <v>33.26</v>
      </c>
      <c r="H20" s="14"/>
      <c r="I20" s="15">
        <f t="shared" si="0"/>
        <v>33.26</v>
      </c>
      <c r="J20" s="15">
        <f>I20</f>
        <v>33.26</v>
      </c>
      <c r="K20" s="38"/>
      <c r="L20" s="27" t="s">
        <v>994</v>
      </c>
      <c r="M20" s="15">
        <v>40.369999999999997</v>
      </c>
      <c r="N20" s="30">
        <f>M20*1.05</f>
        <v>42.388500000000001</v>
      </c>
      <c r="P20" s="82"/>
      <c r="Q20" s="82"/>
    </row>
    <row r="21" spans="2:17" ht="15" customHeight="1" x14ac:dyDescent="0.25">
      <c r="B21" s="97" t="s">
        <v>846</v>
      </c>
      <c r="C21" s="116" t="s">
        <v>1006</v>
      </c>
      <c r="D21" s="27" t="s">
        <v>844</v>
      </c>
      <c r="E21" s="25">
        <v>56.54</v>
      </c>
      <c r="F21" s="25">
        <v>56.539999999999992</v>
      </c>
      <c r="G21" s="25">
        <v>56.540000000000006</v>
      </c>
      <c r="H21" s="14"/>
      <c r="I21" s="15" t="str">
        <f t="shared" ref="I21:I22" si="1">IF(D21=$D$18," ",E21)</f>
        <v xml:space="preserve"> </v>
      </c>
      <c r="J21" s="15" t="str">
        <f>I21</f>
        <v xml:space="preserve"> </v>
      </c>
      <c r="K21" s="38"/>
      <c r="L21" s="27" t="s">
        <v>844</v>
      </c>
      <c r="M21" s="15"/>
      <c r="N21" s="15"/>
      <c r="P21" s="15"/>
      <c r="Q21" s="15"/>
    </row>
    <row r="22" spans="2:17" x14ac:dyDescent="0.25">
      <c r="B22" s="98"/>
      <c r="C22" s="117"/>
      <c r="D22" s="27" t="s">
        <v>992</v>
      </c>
      <c r="E22" s="29">
        <v>56.54</v>
      </c>
      <c r="F22" s="29">
        <v>56.54</v>
      </c>
      <c r="G22" s="29">
        <v>56.54</v>
      </c>
      <c r="H22" s="14"/>
      <c r="I22" s="15">
        <f t="shared" si="1"/>
        <v>56.54</v>
      </c>
      <c r="J22" s="15">
        <f>I22</f>
        <v>56.54</v>
      </c>
      <c r="K22" s="38"/>
      <c r="L22" s="27" t="s">
        <v>990</v>
      </c>
      <c r="M22" s="15">
        <f>I23</f>
        <v>56.54</v>
      </c>
      <c r="N22" s="30">
        <f>M22*1.05</f>
        <v>59.367000000000004</v>
      </c>
      <c r="P22" s="82" t="s">
        <v>1004</v>
      </c>
      <c r="Q22" s="81">
        <v>46008</v>
      </c>
    </row>
    <row r="23" spans="2:17" x14ac:dyDescent="0.25">
      <c r="B23" s="98"/>
      <c r="C23" s="118"/>
      <c r="D23" s="27" t="s">
        <v>993</v>
      </c>
      <c r="E23" s="29">
        <v>56.54</v>
      </c>
      <c r="F23" s="29">
        <v>56.54</v>
      </c>
      <c r="G23" s="29">
        <v>56.54</v>
      </c>
      <c r="H23" s="14"/>
      <c r="I23" s="15">
        <f t="shared" ref="I23" si="2">IF(D23=$D$18," ",E23)</f>
        <v>56.54</v>
      </c>
      <c r="J23" s="15">
        <f>I23</f>
        <v>56.54</v>
      </c>
      <c r="K23" s="38"/>
      <c r="L23" s="27" t="s">
        <v>994</v>
      </c>
      <c r="M23" s="15">
        <f>M20</f>
        <v>40.369999999999997</v>
      </c>
      <c r="N23" s="30">
        <f>N20</f>
        <v>42.388500000000001</v>
      </c>
      <c r="P23" s="82"/>
      <c r="Q23" s="82"/>
    </row>
    <row r="24" spans="2:17" ht="15" customHeight="1" x14ac:dyDescent="0.25">
      <c r="B24" s="99">
        <v>2</v>
      </c>
      <c r="C24" s="127" t="s">
        <v>847</v>
      </c>
      <c r="D24" s="23"/>
      <c r="E24" s="25"/>
      <c r="F24" s="25"/>
      <c r="G24" s="25"/>
      <c r="H24" s="14"/>
      <c r="I24" s="15"/>
      <c r="J24" s="15"/>
      <c r="K24" s="38"/>
      <c r="L24" s="23"/>
      <c r="M24" s="15"/>
      <c r="N24" s="15"/>
      <c r="P24" s="15"/>
      <c r="Q24" s="15"/>
    </row>
    <row r="25" spans="2:17" x14ac:dyDescent="0.25">
      <c r="B25" s="99"/>
      <c r="C25" s="128"/>
      <c r="D25" s="23"/>
      <c r="E25" s="25"/>
      <c r="F25" s="25"/>
      <c r="G25" s="25"/>
      <c r="H25" s="14"/>
      <c r="I25" s="15"/>
      <c r="J25" s="15"/>
      <c r="K25" s="38"/>
      <c r="L25" s="23"/>
      <c r="M25" s="15"/>
      <c r="N25" s="15"/>
      <c r="P25" s="15"/>
      <c r="Q25" s="15"/>
    </row>
    <row r="26" spans="2:17" x14ac:dyDescent="0.25">
      <c r="B26" s="99"/>
      <c r="C26" s="129"/>
      <c r="D26" s="23"/>
      <c r="E26" s="25"/>
      <c r="F26" s="25"/>
      <c r="G26" s="25"/>
      <c r="H26" s="14"/>
      <c r="I26" s="15"/>
      <c r="J26" s="15"/>
      <c r="K26" s="38"/>
      <c r="L26" s="23"/>
      <c r="M26" s="15"/>
      <c r="N26" s="15"/>
      <c r="P26" s="15"/>
      <c r="Q26" s="15"/>
    </row>
    <row r="27" spans="2:17" ht="15" customHeight="1" x14ac:dyDescent="0.25">
      <c r="B27" s="97" t="s">
        <v>449</v>
      </c>
      <c r="C27" s="116" t="s">
        <v>33</v>
      </c>
      <c r="D27" s="27" t="s">
        <v>844</v>
      </c>
      <c r="E27" s="25">
        <v>0</v>
      </c>
      <c r="F27" s="25">
        <v>213.24</v>
      </c>
      <c r="G27" s="25">
        <v>213.23999999999995</v>
      </c>
      <c r="H27" s="14"/>
      <c r="I27" s="15"/>
      <c r="J27" s="15"/>
      <c r="K27" s="38"/>
      <c r="L27" s="27" t="s">
        <v>844</v>
      </c>
      <c r="M27" s="15"/>
      <c r="N27" s="15"/>
      <c r="P27" s="15"/>
      <c r="Q27" s="15"/>
    </row>
    <row r="28" spans="2:17" x14ac:dyDescent="0.25">
      <c r="B28" s="98"/>
      <c r="C28" s="117"/>
      <c r="D28" s="27" t="s">
        <v>992</v>
      </c>
      <c r="E28" s="29">
        <v>0</v>
      </c>
      <c r="F28" s="29">
        <v>184.88</v>
      </c>
      <c r="G28" s="29">
        <v>184.88</v>
      </c>
      <c r="H28" s="14"/>
      <c r="I28" s="28">
        <f>F28</f>
        <v>184.88</v>
      </c>
      <c r="J28" s="15">
        <f t="shared" ref="J28:J86" si="3">I28</f>
        <v>184.88</v>
      </c>
      <c r="K28" s="38"/>
      <c r="L28" s="27" t="s">
        <v>990</v>
      </c>
      <c r="M28" s="15">
        <v>232</v>
      </c>
      <c r="N28" s="15">
        <f>M28*1.05</f>
        <v>243.60000000000002</v>
      </c>
      <c r="P28" s="90" t="s">
        <v>1097</v>
      </c>
      <c r="Q28" s="86">
        <v>46001</v>
      </c>
    </row>
    <row r="29" spans="2:17" x14ac:dyDescent="0.25">
      <c r="B29" s="98"/>
      <c r="C29" s="118"/>
      <c r="D29" s="27" t="s">
        <v>993</v>
      </c>
      <c r="E29" s="29">
        <v>0</v>
      </c>
      <c r="F29" s="29">
        <v>241.6</v>
      </c>
      <c r="G29" s="29">
        <v>241.59999999999997</v>
      </c>
      <c r="H29" s="14"/>
      <c r="I29" s="28">
        <f>F29</f>
        <v>241.6</v>
      </c>
      <c r="J29" s="15">
        <f t="shared" si="3"/>
        <v>241.6</v>
      </c>
      <c r="K29" s="38"/>
      <c r="L29" s="27" t="s">
        <v>994</v>
      </c>
      <c r="M29" s="15">
        <v>232</v>
      </c>
      <c r="N29" s="15">
        <f>M29*1.05</f>
        <v>243.60000000000002</v>
      </c>
      <c r="P29" s="91"/>
      <c r="Q29" s="87"/>
    </row>
    <row r="30" spans="2:17" ht="15" customHeight="1" x14ac:dyDescent="0.25">
      <c r="B30" s="99">
        <v>3</v>
      </c>
      <c r="C30" s="127" t="s">
        <v>848</v>
      </c>
      <c r="D30" s="23"/>
      <c r="E30" s="25"/>
      <c r="F30" s="25"/>
      <c r="G30" s="25"/>
      <c r="H30" s="14"/>
      <c r="I30" s="15"/>
      <c r="J30" s="15"/>
      <c r="K30" s="38"/>
      <c r="L30" s="23"/>
      <c r="M30" s="15"/>
      <c r="N30" s="15"/>
      <c r="P30" s="15"/>
      <c r="Q30" s="15"/>
    </row>
    <row r="31" spans="2:17" x14ac:dyDescent="0.25">
      <c r="B31" s="99"/>
      <c r="C31" s="128"/>
      <c r="D31" s="27"/>
      <c r="E31" s="25"/>
      <c r="F31" s="25"/>
      <c r="G31" s="25"/>
      <c r="H31" s="14"/>
      <c r="I31" s="15"/>
      <c r="J31" s="15"/>
      <c r="K31" s="38"/>
      <c r="L31" s="27"/>
      <c r="M31" s="15"/>
      <c r="N31" s="15"/>
      <c r="P31" s="15"/>
      <c r="Q31" s="15"/>
    </row>
    <row r="32" spans="2:17" x14ac:dyDescent="0.25">
      <c r="B32" s="99"/>
      <c r="C32" s="129"/>
      <c r="D32" s="27"/>
      <c r="E32" s="25"/>
      <c r="F32" s="25"/>
      <c r="G32" s="25"/>
      <c r="H32" s="14"/>
      <c r="I32" s="15"/>
      <c r="J32" s="15"/>
      <c r="K32" s="38"/>
      <c r="L32" s="27"/>
      <c r="M32" s="15"/>
      <c r="N32" s="15"/>
      <c r="P32" s="15"/>
      <c r="Q32" s="15"/>
    </row>
    <row r="33" spans="2:17" x14ac:dyDescent="0.25">
      <c r="B33" s="97" t="s">
        <v>457</v>
      </c>
      <c r="C33" s="116" t="s">
        <v>3</v>
      </c>
      <c r="D33" s="27" t="s">
        <v>844</v>
      </c>
      <c r="E33" s="25">
        <v>61.714999999999996</v>
      </c>
      <c r="F33" s="25">
        <v>61.715000000000003</v>
      </c>
      <c r="G33" s="25">
        <v>61.715000000000003</v>
      </c>
      <c r="H33" s="14"/>
      <c r="I33" s="15" t="str">
        <f t="shared" ref="I33:I86" si="4">IF(D33=$D$18," ",E33)</f>
        <v xml:space="preserve"> </v>
      </c>
      <c r="J33" s="15" t="str">
        <f t="shared" si="3"/>
        <v xml:space="preserve"> </v>
      </c>
      <c r="K33" s="38"/>
      <c r="L33" s="27" t="s">
        <v>844</v>
      </c>
      <c r="M33" s="15"/>
      <c r="N33" s="15"/>
      <c r="P33" s="15"/>
      <c r="Q33" s="15"/>
    </row>
    <row r="34" spans="2:17" x14ac:dyDescent="0.25">
      <c r="B34" s="98"/>
      <c r="C34" s="117"/>
      <c r="D34" s="27" t="s">
        <v>992</v>
      </c>
      <c r="E34" s="25"/>
      <c r="F34" s="25"/>
      <c r="G34" s="25"/>
      <c r="H34" s="14"/>
      <c r="I34" s="15">
        <v>58.25</v>
      </c>
      <c r="J34" s="30">
        <f>I34</f>
        <v>58.25</v>
      </c>
      <c r="K34" s="36"/>
      <c r="L34" s="27" t="s">
        <v>990</v>
      </c>
      <c r="M34" s="30">
        <f>I35</f>
        <v>65.180000000000007</v>
      </c>
      <c r="N34" s="30">
        <f>M34</f>
        <v>65.180000000000007</v>
      </c>
      <c r="P34" s="81" t="s">
        <v>1036</v>
      </c>
      <c r="Q34" s="81">
        <v>45994</v>
      </c>
    </row>
    <row r="35" spans="2:17" x14ac:dyDescent="0.25">
      <c r="B35" s="98"/>
      <c r="C35" s="118"/>
      <c r="D35" s="27" t="s">
        <v>993</v>
      </c>
      <c r="E35" s="25"/>
      <c r="F35" s="25"/>
      <c r="G35" s="25"/>
      <c r="H35" s="14"/>
      <c r="I35" s="15">
        <v>65.180000000000007</v>
      </c>
      <c r="J35" s="30">
        <f>I35</f>
        <v>65.180000000000007</v>
      </c>
      <c r="K35" s="36"/>
      <c r="L35" s="27" t="s">
        <v>991</v>
      </c>
      <c r="M35" s="30">
        <v>72.25</v>
      </c>
      <c r="N35" s="30">
        <f>M35</f>
        <v>72.25</v>
      </c>
      <c r="P35" s="82"/>
      <c r="Q35" s="82"/>
    </row>
    <row r="36" spans="2:17" ht="15" hidden="1" customHeight="1" x14ac:dyDescent="0.25">
      <c r="B36" s="99">
        <v>4</v>
      </c>
      <c r="C36" s="127" t="s">
        <v>849</v>
      </c>
      <c r="D36" s="23"/>
      <c r="E36" s="25"/>
      <c r="F36" s="25"/>
      <c r="G36" s="25"/>
      <c r="H36" s="14"/>
      <c r="I36" s="15"/>
      <c r="J36" s="15"/>
      <c r="K36" s="38"/>
      <c r="L36" s="23"/>
      <c r="M36" s="15"/>
      <c r="N36" s="15"/>
      <c r="P36" s="15"/>
      <c r="Q36" s="15"/>
    </row>
    <row r="37" spans="2:17" hidden="1" x14ac:dyDescent="0.25">
      <c r="B37" s="99"/>
      <c r="C37" s="128"/>
      <c r="D37" s="23"/>
      <c r="E37" s="25"/>
      <c r="F37" s="25"/>
      <c r="G37" s="25"/>
      <c r="H37" s="14"/>
      <c r="I37" s="15"/>
      <c r="J37" s="15"/>
      <c r="K37" s="38"/>
      <c r="L37" s="23"/>
      <c r="M37" s="15"/>
      <c r="N37" s="15"/>
      <c r="P37" s="15"/>
      <c r="Q37" s="15"/>
    </row>
    <row r="38" spans="2:17" hidden="1" x14ac:dyDescent="0.25">
      <c r="B38" s="99"/>
      <c r="C38" s="129"/>
      <c r="D38" s="23"/>
      <c r="E38" s="25"/>
      <c r="F38" s="25"/>
      <c r="G38" s="25"/>
      <c r="H38" s="14"/>
      <c r="I38" s="15"/>
      <c r="J38" s="15"/>
      <c r="K38" s="38"/>
      <c r="L38" s="23"/>
      <c r="M38" s="15"/>
      <c r="N38" s="15"/>
      <c r="P38" s="15"/>
      <c r="Q38" s="15"/>
    </row>
    <row r="39" spans="2:17" hidden="1" x14ac:dyDescent="0.25">
      <c r="B39" s="97" t="s">
        <v>459</v>
      </c>
      <c r="C39" s="116" t="s">
        <v>46</v>
      </c>
      <c r="D39" s="27" t="s">
        <v>844</v>
      </c>
      <c r="E39" s="25">
        <v>13.27</v>
      </c>
      <c r="F39" s="25">
        <v>13.27</v>
      </c>
      <c r="G39" s="25">
        <v>13.27</v>
      </c>
      <c r="H39" s="14"/>
      <c r="I39" s="15" t="str">
        <f t="shared" si="4"/>
        <v xml:space="preserve"> </v>
      </c>
      <c r="J39" s="15" t="str">
        <f t="shared" si="3"/>
        <v xml:space="preserve"> </v>
      </c>
      <c r="K39" s="38"/>
      <c r="L39" s="27" t="s">
        <v>844</v>
      </c>
      <c r="M39" s="15"/>
      <c r="N39" s="15"/>
      <c r="P39" s="15"/>
      <c r="Q39" s="15"/>
    </row>
    <row r="40" spans="2:17" hidden="1" x14ac:dyDescent="0.25">
      <c r="B40" s="98"/>
      <c r="C40" s="117"/>
      <c r="D40" s="27" t="s">
        <v>992</v>
      </c>
      <c r="E40" s="29">
        <v>13.27</v>
      </c>
      <c r="F40" s="29">
        <v>13.27</v>
      </c>
      <c r="G40" s="29">
        <v>13.27</v>
      </c>
      <c r="H40" s="14"/>
      <c r="I40" s="15">
        <f t="shared" si="4"/>
        <v>13.27</v>
      </c>
      <c r="J40" s="15">
        <f t="shared" si="3"/>
        <v>13.27</v>
      </c>
      <c r="K40" s="38"/>
      <c r="L40" s="27" t="s">
        <v>990</v>
      </c>
      <c r="M40" s="15" t="s">
        <v>840</v>
      </c>
      <c r="N40" s="15" t="s">
        <v>840</v>
      </c>
      <c r="P40" s="70" t="s">
        <v>1156</v>
      </c>
      <c r="Q40" s="15"/>
    </row>
    <row r="41" spans="2:17" hidden="1" x14ac:dyDescent="0.25">
      <c r="B41" s="98"/>
      <c r="C41" s="118"/>
      <c r="D41" s="27" t="s">
        <v>993</v>
      </c>
      <c r="E41" s="29">
        <v>13.27</v>
      </c>
      <c r="F41" s="29">
        <v>13.27</v>
      </c>
      <c r="G41" s="29">
        <v>13.27</v>
      </c>
      <c r="H41" s="14"/>
      <c r="I41" s="15">
        <f t="shared" si="4"/>
        <v>13.27</v>
      </c>
      <c r="J41" s="15">
        <f t="shared" si="3"/>
        <v>13.27</v>
      </c>
      <c r="K41" s="38"/>
      <c r="L41" s="27" t="s">
        <v>994</v>
      </c>
      <c r="M41" s="15" t="s">
        <v>840</v>
      </c>
      <c r="N41" s="15" t="s">
        <v>840</v>
      </c>
      <c r="P41" s="15"/>
      <c r="Q41" s="15"/>
    </row>
    <row r="42" spans="2:17" hidden="1" x14ac:dyDescent="0.25">
      <c r="B42" s="97" t="s">
        <v>850</v>
      </c>
      <c r="C42" s="116" t="s">
        <v>46</v>
      </c>
      <c r="D42" s="27" t="s">
        <v>844</v>
      </c>
      <c r="E42" s="25">
        <v>41.69</v>
      </c>
      <c r="F42" s="25">
        <v>41.69</v>
      </c>
      <c r="G42" s="25">
        <v>41.69</v>
      </c>
      <c r="H42" s="14"/>
      <c r="I42" s="15" t="str">
        <f t="shared" si="4"/>
        <v xml:space="preserve"> </v>
      </c>
      <c r="J42" s="15" t="str">
        <f t="shared" si="3"/>
        <v xml:space="preserve"> </v>
      </c>
      <c r="K42" s="38"/>
      <c r="L42" s="27" t="s">
        <v>844</v>
      </c>
      <c r="M42" s="15"/>
      <c r="N42" s="15"/>
      <c r="P42" s="15"/>
      <c r="Q42" s="15"/>
    </row>
    <row r="43" spans="2:17" hidden="1" x14ac:dyDescent="0.25">
      <c r="B43" s="98"/>
      <c r="C43" s="117"/>
      <c r="D43" s="27" t="s">
        <v>992</v>
      </c>
      <c r="E43" s="29">
        <v>41.69</v>
      </c>
      <c r="F43" s="29">
        <v>41.69</v>
      </c>
      <c r="G43" s="29">
        <v>41.69</v>
      </c>
      <c r="H43" s="14"/>
      <c r="I43" s="15">
        <f t="shared" si="4"/>
        <v>41.69</v>
      </c>
      <c r="J43" s="15">
        <f t="shared" si="3"/>
        <v>41.69</v>
      </c>
      <c r="K43" s="38"/>
      <c r="L43" s="27" t="s">
        <v>990</v>
      </c>
      <c r="M43" s="15" t="s">
        <v>840</v>
      </c>
      <c r="N43" s="15" t="s">
        <v>840</v>
      </c>
      <c r="P43" s="70" t="s">
        <v>1156</v>
      </c>
      <c r="Q43" s="15"/>
    </row>
    <row r="44" spans="2:17" hidden="1" x14ac:dyDescent="0.25">
      <c r="B44" s="98"/>
      <c r="C44" s="118"/>
      <c r="D44" s="27" t="s">
        <v>993</v>
      </c>
      <c r="E44" s="29">
        <v>41.69</v>
      </c>
      <c r="F44" s="29">
        <v>41.69</v>
      </c>
      <c r="G44" s="29">
        <v>41.69</v>
      </c>
      <c r="H44" s="14"/>
      <c r="I44" s="15">
        <f t="shared" si="4"/>
        <v>41.69</v>
      </c>
      <c r="J44" s="15">
        <f t="shared" si="3"/>
        <v>41.69</v>
      </c>
      <c r="K44" s="38"/>
      <c r="L44" s="27" t="s">
        <v>994</v>
      </c>
      <c r="M44" s="15" t="s">
        <v>840</v>
      </c>
      <c r="N44" s="15" t="s">
        <v>840</v>
      </c>
      <c r="P44" s="15"/>
      <c r="Q44" s="15"/>
    </row>
    <row r="45" spans="2:17" ht="15" customHeight="1" x14ac:dyDescent="0.25">
      <c r="B45" s="99">
        <v>5</v>
      </c>
      <c r="C45" s="127" t="s">
        <v>851</v>
      </c>
      <c r="D45" s="23"/>
      <c r="E45" s="25"/>
      <c r="F45" s="25"/>
      <c r="G45" s="25"/>
      <c r="H45" s="14"/>
      <c r="I45" s="15"/>
      <c r="J45" s="15"/>
      <c r="K45" s="38"/>
      <c r="L45" s="23"/>
      <c r="M45" s="15"/>
      <c r="N45" s="15"/>
      <c r="P45" s="15"/>
      <c r="Q45" s="15"/>
    </row>
    <row r="46" spans="2:17" x14ac:dyDescent="0.25">
      <c r="B46" s="99"/>
      <c r="C46" s="128"/>
      <c r="D46" s="23"/>
      <c r="E46" s="25"/>
      <c r="F46" s="25"/>
      <c r="G46" s="25"/>
      <c r="H46" s="14"/>
      <c r="I46" s="15"/>
      <c r="J46" s="15"/>
      <c r="K46" s="38"/>
      <c r="L46" s="23"/>
      <c r="M46" s="15"/>
      <c r="N46" s="15"/>
      <c r="P46" s="15"/>
      <c r="Q46" s="15"/>
    </row>
    <row r="47" spans="2:17" x14ac:dyDescent="0.25">
      <c r="B47" s="99"/>
      <c r="C47" s="129"/>
      <c r="D47" s="23"/>
      <c r="E47" s="25"/>
      <c r="F47" s="25"/>
      <c r="G47" s="25"/>
      <c r="H47" s="14"/>
      <c r="I47" s="15"/>
      <c r="J47" s="15"/>
      <c r="K47" s="38"/>
      <c r="L47" s="23"/>
      <c r="M47" s="15"/>
      <c r="N47" s="15"/>
      <c r="P47" s="15"/>
      <c r="Q47" s="15"/>
    </row>
    <row r="48" spans="2:17" x14ac:dyDescent="0.25">
      <c r="B48" s="97" t="s">
        <v>460</v>
      </c>
      <c r="C48" s="116" t="s">
        <v>281</v>
      </c>
      <c r="D48" s="27" t="s">
        <v>844</v>
      </c>
      <c r="E48" s="25">
        <v>290.79000000000002</v>
      </c>
      <c r="F48" s="25">
        <v>290.79000000000002</v>
      </c>
      <c r="G48" s="25">
        <v>290.79000000000002</v>
      </c>
      <c r="H48" s="14"/>
      <c r="I48" s="15" t="str">
        <f t="shared" si="4"/>
        <v xml:space="preserve"> </v>
      </c>
      <c r="J48" s="15" t="str">
        <f t="shared" si="3"/>
        <v xml:space="preserve"> </v>
      </c>
      <c r="K48" s="38"/>
      <c r="L48" s="27" t="s">
        <v>844</v>
      </c>
      <c r="M48" s="15"/>
      <c r="N48" s="15"/>
      <c r="P48" s="15"/>
      <c r="Q48" s="15"/>
    </row>
    <row r="49" spans="2:17" x14ac:dyDescent="0.25">
      <c r="B49" s="98"/>
      <c r="C49" s="117"/>
      <c r="D49" s="27" t="s">
        <v>992</v>
      </c>
      <c r="E49" s="29">
        <v>290.79000000000002</v>
      </c>
      <c r="F49" s="29">
        <v>290.79000000000002</v>
      </c>
      <c r="G49" s="29">
        <v>290.79000000000002</v>
      </c>
      <c r="H49" s="14"/>
      <c r="I49" s="15">
        <f t="shared" si="4"/>
        <v>290.79000000000002</v>
      </c>
      <c r="J49" s="15">
        <f t="shared" si="3"/>
        <v>290.79000000000002</v>
      </c>
      <c r="K49" s="38"/>
      <c r="L49" s="27" t="s">
        <v>990</v>
      </c>
      <c r="M49" s="15">
        <f t="shared" ref="M49" si="5">I50</f>
        <v>290.79000000000002</v>
      </c>
      <c r="N49" s="15">
        <f t="shared" ref="N49" si="6">J50</f>
        <v>290.79000000000002</v>
      </c>
      <c r="P49" s="82" t="s">
        <v>1034</v>
      </c>
      <c r="Q49" s="81">
        <v>45595</v>
      </c>
    </row>
    <row r="50" spans="2:17" x14ac:dyDescent="0.25">
      <c r="B50" s="98"/>
      <c r="C50" s="118"/>
      <c r="D50" s="27" t="s">
        <v>993</v>
      </c>
      <c r="E50" s="29">
        <v>290.79000000000002</v>
      </c>
      <c r="F50" s="29">
        <v>290.79000000000002</v>
      </c>
      <c r="G50" s="29">
        <v>290.79000000000002</v>
      </c>
      <c r="H50" s="14"/>
      <c r="I50" s="15">
        <f t="shared" si="4"/>
        <v>290.79000000000002</v>
      </c>
      <c r="J50" s="15">
        <f t="shared" si="3"/>
        <v>290.79000000000002</v>
      </c>
      <c r="K50" s="38"/>
      <c r="L50" s="27" t="s">
        <v>994</v>
      </c>
      <c r="M50" s="47">
        <v>311.36</v>
      </c>
      <c r="N50" s="47">
        <f>M50</f>
        <v>311.36</v>
      </c>
      <c r="P50" s="82"/>
      <c r="Q50" s="82"/>
    </row>
    <row r="51" spans="2:17" ht="15" customHeight="1" x14ac:dyDescent="0.25">
      <c r="B51" s="99">
        <v>6</v>
      </c>
      <c r="C51" s="127" t="s">
        <v>852</v>
      </c>
      <c r="D51" s="23"/>
      <c r="E51" s="25"/>
      <c r="F51" s="25"/>
      <c r="G51" s="25"/>
      <c r="H51" s="14"/>
      <c r="I51" s="15"/>
      <c r="J51" s="15"/>
      <c r="K51" s="38"/>
      <c r="L51" s="23"/>
      <c r="M51" s="15"/>
      <c r="N51" s="15"/>
      <c r="P51" s="15"/>
      <c r="Q51" s="15"/>
    </row>
    <row r="52" spans="2:17" x14ac:dyDescent="0.25">
      <c r="B52" s="99"/>
      <c r="C52" s="128"/>
      <c r="D52" s="23"/>
      <c r="E52" s="25"/>
      <c r="F52" s="25"/>
      <c r="G52" s="25"/>
      <c r="H52" s="14"/>
      <c r="I52" s="15"/>
      <c r="J52" s="15"/>
      <c r="K52" s="38"/>
      <c r="L52" s="23"/>
      <c r="M52" s="15"/>
      <c r="N52" s="15"/>
      <c r="P52" s="15"/>
      <c r="Q52" s="15"/>
    </row>
    <row r="53" spans="2:17" x14ac:dyDescent="0.25">
      <c r="B53" s="99"/>
      <c r="C53" s="129"/>
      <c r="D53" s="23"/>
      <c r="E53" s="25"/>
      <c r="F53" s="25"/>
      <c r="G53" s="25"/>
      <c r="H53" s="14"/>
      <c r="I53" s="15"/>
      <c r="J53" s="15"/>
      <c r="K53" s="38"/>
      <c r="L53" s="23"/>
      <c r="M53" s="15"/>
      <c r="N53" s="15"/>
      <c r="P53" s="15"/>
      <c r="Q53" s="15"/>
    </row>
    <row r="54" spans="2:17" ht="15" customHeight="1" x14ac:dyDescent="0.25">
      <c r="B54" s="97" t="s">
        <v>461</v>
      </c>
      <c r="C54" s="116" t="s">
        <v>27</v>
      </c>
      <c r="D54" s="27" t="s">
        <v>844</v>
      </c>
      <c r="E54" s="25">
        <v>92.339999999999989</v>
      </c>
      <c r="F54" s="25">
        <v>92.34</v>
      </c>
      <c r="G54" s="25">
        <v>92.34</v>
      </c>
      <c r="H54" s="14"/>
      <c r="I54" s="15" t="str">
        <f t="shared" si="4"/>
        <v xml:space="preserve"> </v>
      </c>
      <c r="J54" s="15" t="str">
        <f t="shared" si="3"/>
        <v xml:space="preserve"> </v>
      </c>
      <c r="K54" s="38"/>
      <c r="L54" s="27" t="s">
        <v>844</v>
      </c>
      <c r="M54" s="15"/>
      <c r="N54" s="15"/>
      <c r="P54" s="15"/>
      <c r="Q54" s="15"/>
    </row>
    <row r="55" spans="2:17" x14ac:dyDescent="0.25">
      <c r="B55" s="98"/>
      <c r="C55" s="117"/>
      <c r="D55" s="27" t="s">
        <v>992</v>
      </c>
      <c r="E55" s="29">
        <v>88.61</v>
      </c>
      <c r="F55" s="29">
        <v>88.61</v>
      </c>
      <c r="G55" s="29">
        <v>88.61</v>
      </c>
      <c r="H55" s="14"/>
      <c r="I55" s="15">
        <f t="shared" si="4"/>
        <v>88.61</v>
      </c>
      <c r="J55" s="15">
        <f t="shared" si="3"/>
        <v>88.61</v>
      </c>
      <c r="K55" s="38"/>
      <c r="L55" s="27" t="s">
        <v>990</v>
      </c>
      <c r="M55" s="15">
        <v>90.68</v>
      </c>
      <c r="N55" s="30">
        <f>M55*1.05</f>
        <v>95.214000000000013</v>
      </c>
      <c r="P55" s="82" t="s">
        <v>1033</v>
      </c>
      <c r="Q55" s="81">
        <v>46008</v>
      </c>
    </row>
    <row r="56" spans="2:17" x14ac:dyDescent="0.25">
      <c r="B56" s="98"/>
      <c r="C56" s="118"/>
      <c r="D56" s="27" t="s">
        <v>993</v>
      </c>
      <c r="E56" s="29">
        <v>96.07</v>
      </c>
      <c r="F56" s="29">
        <v>96.07</v>
      </c>
      <c r="G56" s="29">
        <v>96.07</v>
      </c>
      <c r="H56" s="14"/>
      <c r="I56" s="15">
        <f t="shared" si="4"/>
        <v>96.07</v>
      </c>
      <c r="J56" s="15">
        <f t="shared" si="3"/>
        <v>96.07</v>
      </c>
      <c r="K56" s="38"/>
      <c r="L56" s="27" t="s">
        <v>994</v>
      </c>
      <c r="M56" s="15">
        <f>M55</f>
        <v>90.68</v>
      </c>
      <c r="N56" s="30">
        <f>N55</f>
        <v>95.214000000000013</v>
      </c>
      <c r="P56" s="82"/>
      <c r="Q56" s="82"/>
    </row>
    <row r="57" spans="2:17" ht="15" customHeight="1" x14ac:dyDescent="0.25">
      <c r="B57" s="99">
        <v>7</v>
      </c>
      <c r="C57" s="127" t="s">
        <v>853</v>
      </c>
      <c r="D57" s="23"/>
      <c r="E57" s="25"/>
      <c r="F57" s="25"/>
      <c r="G57" s="25"/>
      <c r="H57" s="14"/>
      <c r="I57" s="15"/>
      <c r="J57" s="15"/>
      <c r="K57" s="38"/>
      <c r="L57" s="23"/>
      <c r="M57" s="15"/>
      <c r="N57" s="15"/>
      <c r="P57" s="15"/>
      <c r="Q57" s="15"/>
    </row>
    <row r="58" spans="2:17" x14ac:dyDescent="0.25">
      <c r="B58" s="99"/>
      <c r="C58" s="128"/>
      <c r="D58" s="23"/>
      <c r="E58" s="25"/>
      <c r="F58" s="25"/>
      <c r="G58" s="25"/>
      <c r="H58" s="14"/>
      <c r="I58" s="15"/>
      <c r="J58" s="15"/>
      <c r="K58" s="38"/>
      <c r="L58" s="23"/>
      <c r="M58" s="15"/>
      <c r="N58" s="15"/>
      <c r="P58" s="15"/>
      <c r="Q58" s="15"/>
    </row>
    <row r="59" spans="2:17" x14ac:dyDescent="0.25">
      <c r="B59" s="99"/>
      <c r="C59" s="129"/>
      <c r="D59" s="23"/>
      <c r="E59" s="25"/>
      <c r="F59" s="25"/>
      <c r="G59" s="25"/>
      <c r="H59" s="14"/>
      <c r="I59" s="15"/>
      <c r="J59" s="15"/>
      <c r="K59" s="38"/>
      <c r="L59" s="23"/>
      <c r="M59" s="15"/>
      <c r="N59" s="15"/>
      <c r="P59" s="15"/>
      <c r="Q59" s="15"/>
    </row>
    <row r="60" spans="2:17" ht="15" customHeight="1" x14ac:dyDescent="0.25">
      <c r="B60" s="97" t="s">
        <v>462</v>
      </c>
      <c r="C60" s="116" t="s">
        <v>109</v>
      </c>
      <c r="D60" s="27" t="s">
        <v>844</v>
      </c>
      <c r="E60" s="25">
        <v>0</v>
      </c>
      <c r="F60" s="25">
        <v>72.36</v>
      </c>
      <c r="G60" s="25">
        <v>72.359999999999985</v>
      </c>
      <c r="H60" s="14"/>
      <c r="I60" s="15" t="str">
        <f t="shared" si="4"/>
        <v xml:space="preserve"> </v>
      </c>
      <c r="J60" s="15" t="str">
        <f t="shared" si="3"/>
        <v xml:space="preserve"> </v>
      </c>
      <c r="K60" s="38"/>
      <c r="L60" s="27" t="s">
        <v>844</v>
      </c>
      <c r="M60" s="15"/>
      <c r="N60" s="15"/>
      <c r="P60" s="15"/>
      <c r="Q60" s="15"/>
    </row>
    <row r="61" spans="2:17" x14ac:dyDescent="0.25">
      <c r="B61" s="98"/>
      <c r="C61" s="117"/>
      <c r="D61" s="27" t="s">
        <v>992</v>
      </c>
      <c r="E61" s="29">
        <v>0</v>
      </c>
      <c r="F61" s="29">
        <v>71.7</v>
      </c>
      <c r="G61" s="29">
        <v>71.7</v>
      </c>
      <c r="H61" s="14"/>
      <c r="I61" s="28">
        <f>F61</f>
        <v>71.7</v>
      </c>
      <c r="J61" s="15">
        <f t="shared" si="3"/>
        <v>71.7</v>
      </c>
      <c r="K61" s="38"/>
      <c r="L61" s="27" t="s">
        <v>990</v>
      </c>
      <c r="M61" s="15">
        <f t="shared" ref="M61" si="7">I62</f>
        <v>73.02</v>
      </c>
      <c r="N61" s="30">
        <f>M61*1.05</f>
        <v>76.670999999999992</v>
      </c>
      <c r="P61" s="81" t="s">
        <v>1141</v>
      </c>
      <c r="Q61" s="81">
        <v>45994</v>
      </c>
    </row>
    <row r="62" spans="2:17" x14ac:dyDescent="0.25">
      <c r="B62" s="98"/>
      <c r="C62" s="118"/>
      <c r="D62" s="27" t="s">
        <v>993</v>
      </c>
      <c r="E62" s="29">
        <v>0</v>
      </c>
      <c r="F62" s="29">
        <v>73.02</v>
      </c>
      <c r="G62" s="29">
        <v>73.02</v>
      </c>
      <c r="H62" s="14"/>
      <c r="I62" s="28">
        <f>F62</f>
        <v>73.02</v>
      </c>
      <c r="J62" s="15">
        <f t="shared" si="3"/>
        <v>73.02</v>
      </c>
      <c r="K62" s="38"/>
      <c r="L62" s="27" t="s">
        <v>994</v>
      </c>
      <c r="M62" s="15">
        <v>80.2</v>
      </c>
      <c r="N62" s="15">
        <f>M62*1.05</f>
        <v>84.210000000000008</v>
      </c>
      <c r="P62" s="82"/>
      <c r="Q62" s="82"/>
    </row>
    <row r="63" spans="2:17" ht="15" customHeight="1" x14ac:dyDescent="0.25">
      <c r="B63" s="97" t="s">
        <v>463</v>
      </c>
      <c r="C63" s="116" t="s">
        <v>105</v>
      </c>
      <c r="D63" s="27" t="s">
        <v>844</v>
      </c>
      <c r="E63" s="25">
        <v>317.74</v>
      </c>
      <c r="F63" s="25">
        <v>317.74</v>
      </c>
      <c r="G63" s="25">
        <v>0</v>
      </c>
      <c r="H63" s="14"/>
      <c r="I63" s="15" t="str">
        <f t="shared" si="4"/>
        <v xml:space="preserve"> </v>
      </c>
      <c r="J63" s="15" t="str">
        <f t="shared" si="3"/>
        <v xml:space="preserve"> </v>
      </c>
      <c r="K63" s="38"/>
      <c r="L63" s="27" t="s">
        <v>844</v>
      </c>
      <c r="M63" s="15"/>
      <c r="N63" s="15"/>
      <c r="P63" s="15"/>
      <c r="Q63" s="15"/>
    </row>
    <row r="64" spans="2:17" x14ac:dyDescent="0.25">
      <c r="B64" s="98"/>
      <c r="C64" s="117"/>
      <c r="D64" s="27" t="s">
        <v>992</v>
      </c>
      <c r="E64" s="29">
        <v>315.17</v>
      </c>
      <c r="F64" s="29">
        <v>315.17</v>
      </c>
      <c r="G64" s="29">
        <v>0</v>
      </c>
      <c r="H64" s="14"/>
      <c r="I64" s="15">
        <f t="shared" si="4"/>
        <v>315.17</v>
      </c>
      <c r="J64" s="15">
        <f t="shared" si="3"/>
        <v>315.17</v>
      </c>
      <c r="K64" s="38"/>
      <c r="L64" s="27" t="s">
        <v>990</v>
      </c>
      <c r="M64" s="15">
        <f t="shared" ref="M64" si="8">I65</f>
        <v>320.31</v>
      </c>
      <c r="N64" s="15">
        <v>336.33</v>
      </c>
      <c r="P64" s="81" t="s">
        <v>1141</v>
      </c>
      <c r="Q64" s="81">
        <v>45994</v>
      </c>
    </row>
    <row r="65" spans="2:17" x14ac:dyDescent="0.25">
      <c r="B65" s="98"/>
      <c r="C65" s="118"/>
      <c r="D65" s="27" t="s">
        <v>993</v>
      </c>
      <c r="E65" s="29">
        <v>320.31</v>
      </c>
      <c r="F65" s="29">
        <v>320.31</v>
      </c>
      <c r="G65" s="29">
        <v>0</v>
      </c>
      <c r="H65" s="14"/>
      <c r="I65" s="15">
        <f t="shared" si="4"/>
        <v>320.31</v>
      </c>
      <c r="J65" s="15">
        <f t="shared" si="3"/>
        <v>320.31</v>
      </c>
      <c r="K65" s="38"/>
      <c r="L65" s="27" t="s">
        <v>994</v>
      </c>
      <c r="M65" s="15">
        <v>348.82</v>
      </c>
      <c r="N65" s="15">
        <v>366.27</v>
      </c>
      <c r="P65" s="82"/>
      <c r="Q65" s="82"/>
    </row>
    <row r="66" spans="2:17" ht="15" customHeight="1" x14ac:dyDescent="0.25">
      <c r="B66" s="99">
        <v>8</v>
      </c>
      <c r="C66" s="127" t="s">
        <v>854</v>
      </c>
      <c r="D66" s="23"/>
      <c r="E66" s="25"/>
      <c r="F66" s="25"/>
      <c r="G66" s="25"/>
      <c r="H66" s="14"/>
      <c r="I66" s="15"/>
      <c r="J66" s="15"/>
      <c r="K66" s="38"/>
      <c r="L66" s="23"/>
      <c r="M66" s="15"/>
      <c r="N66" s="15"/>
      <c r="P66" s="15"/>
      <c r="Q66" s="15"/>
    </row>
    <row r="67" spans="2:17" x14ac:dyDescent="0.25">
      <c r="B67" s="99"/>
      <c r="C67" s="128"/>
      <c r="D67" s="23"/>
      <c r="E67" s="25"/>
      <c r="F67" s="25"/>
      <c r="G67" s="25"/>
      <c r="H67" s="14"/>
      <c r="I67" s="15"/>
      <c r="J67" s="15"/>
      <c r="K67" s="38"/>
      <c r="L67" s="23"/>
      <c r="M67" s="15"/>
      <c r="N67" s="15"/>
      <c r="P67" s="15"/>
      <c r="Q67" s="15"/>
    </row>
    <row r="68" spans="2:17" x14ac:dyDescent="0.25">
      <c r="B68" s="99"/>
      <c r="C68" s="129"/>
      <c r="D68" s="23"/>
      <c r="E68" s="25"/>
      <c r="F68" s="25"/>
      <c r="G68" s="25"/>
      <c r="H68" s="14"/>
      <c r="I68" s="15"/>
      <c r="J68" s="15"/>
      <c r="K68" s="38"/>
      <c r="L68" s="23"/>
      <c r="M68" s="15"/>
      <c r="N68" s="15"/>
      <c r="P68" s="15"/>
      <c r="Q68" s="15"/>
    </row>
    <row r="69" spans="2:17" ht="15" customHeight="1" x14ac:dyDescent="0.25">
      <c r="B69" s="97" t="s">
        <v>466</v>
      </c>
      <c r="C69" s="116" t="s">
        <v>109</v>
      </c>
      <c r="D69" s="27" t="s">
        <v>844</v>
      </c>
      <c r="E69" s="25">
        <v>50.435000000000002</v>
      </c>
      <c r="F69" s="25">
        <v>50.434999999999988</v>
      </c>
      <c r="G69" s="25">
        <v>50.434999999999988</v>
      </c>
      <c r="H69" s="14"/>
      <c r="I69" s="15"/>
      <c r="J69" s="15"/>
      <c r="K69" s="38"/>
      <c r="L69" s="27" t="s">
        <v>844</v>
      </c>
      <c r="M69" s="15"/>
      <c r="N69" s="15"/>
      <c r="P69" s="15"/>
      <c r="Q69" s="15"/>
    </row>
    <row r="70" spans="2:17" x14ac:dyDescent="0.25">
      <c r="B70" s="98"/>
      <c r="C70" s="117"/>
      <c r="D70" s="27" t="s">
        <v>992</v>
      </c>
      <c r="E70" s="29">
        <v>47.87</v>
      </c>
      <c r="F70" s="29">
        <v>47.87</v>
      </c>
      <c r="G70" s="29">
        <v>47.87</v>
      </c>
      <c r="H70" s="14"/>
      <c r="I70" s="15">
        <f t="shared" si="4"/>
        <v>47.87</v>
      </c>
      <c r="J70" s="30">
        <f>I70*1.2</f>
        <v>57.443999999999996</v>
      </c>
      <c r="K70" s="38"/>
      <c r="L70" s="27" t="s">
        <v>990</v>
      </c>
      <c r="M70" s="15">
        <v>51.48</v>
      </c>
      <c r="N70" s="15">
        <v>62.81</v>
      </c>
      <c r="P70" s="81" t="s">
        <v>1130</v>
      </c>
      <c r="Q70" s="81">
        <v>46008</v>
      </c>
    </row>
    <row r="71" spans="2:17" x14ac:dyDescent="0.25">
      <c r="B71" s="98"/>
      <c r="C71" s="118"/>
      <c r="D71" s="27" t="s">
        <v>993</v>
      </c>
      <c r="E71" s="29">
        <v>53</v>
      </c>
      <c r="F71" s="29">
        <v>53</v>
      </c>
      <c r="G71" s="29">
        <v>53</v>
      </c>
      <c r="H71" s="14"/>
      <c r="I71" s="15">
        <f t="shared" si="4"/>
        <v>53</v>
      </c>
      <c r="J71" s="15">
        <f>I71*1.2</f>
        <v>63.599999999999994</v>
      </c>
      <c r="K71" s="38"/>
      <c r="L71" s="27" t="s">
        <v>994</v>
      </c>
      <c r="M71" s="15">
        <v>51.48</v>
      </c>
      <c r="N71" s="15">
        <v>62.81</v>
      </c>
      <c r="P71" s="82"/>
      <c r="Q71" s="82"/>
    </row>
    <row r="72" spans="2:17" ht="15" customHeight="1" x14ac:dyDescent="0.25">
      <c r="B72" s="99">
        <v>9</v>
      </c>
      <c r="C72" s="127" t="s">
        <v>855</v>
      </c>
      <c r="D72" s="23"/>
      <c r="E72" s="25"/>
      <c r="F72" s="25"/>
      <c r="G72" s="25"/>
      <c r="H72" s="14"/>
      <c r="I72" s="15"/>
      <c r="J72" s="15"/>
      <c r="K72" s="38"/>
      <c r="L72" s="23"/>
      <c r="M72" s="15"/>
      <c r="N72" s="15"/>
      <c r="P72" s="15"/>
      <c r="Q72" s="15"/>
    </row>
    <row r="73" spans="2:17" x14ac:dyDescent="0.25">
      <c r="B73" s="99"/>
      <c r="C73" s="128"/>
      <c r="D73" s="23"/>
      <c r="E73" s="25"/>
      <c r="F73" s="25"/>
      <c r="G73" s="25"/>
      <c r="H73" s="14"/>
      <c r="I73" s="15"/>
      <c r="J73" s="15"/>
      <c r="K73" s="38"/>
      <c r="L73" s="23"/>
      <c r="M73" s="15"/>
      <c r="N73" s="15"/>
      <c r="P73" s="15"/>
      <c r="Q73" s="15"/>
    </row>
    <row r="74" spans="2:17" x14ac:dyDescent="0.25">
      <c r="B74" s="99"/>
      <c r="C74" s="129"/>
      <c r="D74" s="23"/>
      <c r="E74" s="25"/>
      <c r="F74" s="25"/>
      <c r="G74" s="25"/>
      <c r="H74" s="14"/>
      <c r="I74" s="15"/>
      <c r="J74" s="15"/>
      <c r="K74" s="38"/>
      <c r="L74" s="23"/>
      <c r="M74" s="15"/>
      <c r="N74" s="15"/>
      <c r="P74" s="15"/>
      <c r="Q74" s="15"/>
    </row>
    <row r="75" spans="2:17" x14ac:dyDescent="0.25">
      <c r="B75" s="97" t="s">
        <v>467</v>
      </c>
      <c r="C75" s="116" t="s">
        <v>22</v>
      </c>
      <c r="D75" s="27" t="s">
        <v>844</v>
      </c>
      <c r="E75" s="25">
        <v>34.130000000000003</v>
      </c>
      <c r="F75" s="25">
        <v>34.130000000000003</v>
      </c>
      <c r="G75" s="25">
        <v>0</v>
      </c>
      <c r="H75" s="14"/>
      <c r="I75" s="15" t="str">
        <f t="shared" si="4"/>
        <v xml:space="preserve"> </v>
      </c>
      <c r="J75" s="15" t="str">
        <f t="shared" si="3"/>
        <v xml:space="preserve"> </v>
      </c>
      <c r="K75" s="38"/>
      <c r="L75" s="27" t="s">
        <v>844</v>
      </c>
      <c r="M75" s="15"/>
      <c r="N75" s="15"/>
      <c r="P75" s="15"/>
      <c r="Q75" s="15"/>
    </row>
    <row r="76" spans="2:17" x14ac:dyDescent="0.25">
      <c r="B76" s="98"/>
      <c r="C76" s="117"/>
      <c r="D76" s="27" t="s">
        <v>992</v>
      </c>
      <c r="E76" s="29">
        <v>34.130000000000003</v>
      </c>
      <c r="F76" s="29">
        <v>34.130000000000003</v>
      </c>
      <c r="G76" s="29">
        <v>0</v>
      </c>
      <c r="H76" s="14"/>
      <c r="I76" s="15">
        <f t="shared" si="4"/>
        <v>34.130000000000003</v>
      </c>
      <c r="J76" s="15">
        <f t="shared" si="3"/>
        <v>34.130000000000003</v>
      </c>
      <c r="K76" s="38"/>
      <c r="L76" s="27" t="s">
        <v>990</v>
      </c>
      <c r="M76" s="15">
        <f t="shared" ref="M76" si="9">I77</f>
        <v>34.130000000000003</v>
      </c>
      <c r="N76" s="15">
        <f>M76</f>
        <v>34.130000000000003</v>
      </c>
      <c r="P76" s="82" t="s">
        <v>1022</v>
      </c>
      <c r="Q76" s="81">
        <v>46001</v>
      </c>
    </row>
    <row r="77" spans="2:17" x14ac:dyDescent="0.25">
      <c r="B77" s="98"/>
      <c r="C77" s="118"/>
      <c r="D77" s="27" t="s">
        <v>993</v>
      </c>
      <c r="E77" s="29">
        <v>34.130000000000003</v>
      </c>
      <c r="F77" s="29">
        <v>34.130000000000003</v>
      </c>
      <c r="G77" s="29">
        <v>0</v>
      </c>
      <c r="H77" s="14"/>
      <c r="I77" s="15">
        <f t="shared" si="4"/>
        <v>34.130000000000003</v>
      </c>
      <c r="J77" s="15">
        <f t="shared" si="3"/>
        <v>34.130000000000003</v>
      </c>
      <c r="K77" s="38"/>
      <c r="L77" s="27" t="s">
        <v>994</v>
      </c>
      <c r="M77" s="15">
        <v>37.17</v>
      </c>
      <c r="N77" s="15">
        <f>M77</f>
        <v>37.17</v>
      </c>
      <c r="P77" s="82"/>
      <c r="Q77" s="82"/>
    </row>
    <row r="78" spans="2:17" ht="15" customHeight="1" x14ac:dyDescent="0.25">
      <c r="B78" s="99">
        <v>10</v>
      </c>
      <c r="C78" s="127" t="s">
        <v>856</v>
      </c>
      <c r="D78" s="23"/>
      <c r="E78" s="25"/>
      <c r="F78" s="25"/>
      <c r="G78" s="25"/>
      <c r="H78" s="14"/>
      <c r="I78" s="15"/>
      <c r="J78" s="15"/>
      <c r="K78" s="38"/>
      <c r="L78" s="23"/>
      <c r="M78" s="15"/>
      <c r="N78" s="15"/>
      <c r="P78" s="15"/>
      <c r="Q78" s="15"/>
    </row>
    <row r="79" spans="2:17" x14ac:dyDescent="0.25">
      <c r="B79" s="99"/>
      <c r="C79" s="128"/>
      <c r="D79" s="23"/>
      <c r="E79" s="25"/>
      <c r="F79" s="25"/>
      <c r="G79" s="25"/>
      <c r="H79" s="14"/>
      <c r="I79" s="15"/>
      <c r="J79" s="15"/>
      <c r="K79" s="38"/>
      <c r="L79" s="23"/>
      <c r="M79" s="15"/>
      <c r="N79" s="15"/>
      <c r="P79" s="15"/>
      <c r="Q79" s="15"/>
    </row>
    <row r="80" spans="2:17" x14ac:dyDescent="0.25">
      <c r="B80" s="99"/>
      <c r="C80" s="129"/>
      <c r="D80" s="23"/>
      <c r="E80" s="25"/>
      <c r="F80" s="25"/>
      <c r="G80" s="25"/>
      <c r="H80" s="14"/>
      <c r="I80" s="15"/>
      <c r="J80" s="15"/>
      <c r="K80" s="38"/>
      <c r="L80" s="23"/>
      <c r="M80" s="15"/>
      <c r="N80" s="15"/>
      <c r="P80" s="15"/>
      <c r="Q80" s="15"/>
    </row>
    <row r="81" spans="2:17" ht="15" customHeight="1" x14ac:dyDescent="0.25">
      <c r="B81" s="97" t="s">
        <v>468</v>
      </c>
      <c r="C81" s="116" t="s">
        <v>1023</v>
      </c>
      <c r="D81" s="27" t="s">
        <v>844</v>
      </c>
      <c r="E81" s="25">
        <v>68.17</v>
      </c>
      <c r="F81" s="25">
        <v>68.17</v>
      </c>
      <c r="G81" s="25">
        <v>68.17</v>
      </c>
      <c r="H81" s="14"/>
      <c r="I81" s="15" t="str">
        <f t="shared" si="4"/>
        <v xml:space="preserve"> </v>
      </c>
      <c r="J81" s="15" t="str">
        <f t="shared" si="3"/>
        <v xml:space="preserve"> </v>
      </c>
      <c r="K81" s="38"/>
      <c r="L81" s="27" t="s">
        <v>844</v>
      </c>
      <c r="M81" s="15"/>
      <c r="N81" s="15"/>
      <c r="P81" s="15"/>
      <c r="Q81" s="15"/>
    </row>
    <row r="82" spans="2:17" x14ac:dyDescent="0.25">
      <c r="B82" s="98"/>
      <c r="C82" s="117"/>
      <c r="D82" s="27" t="s">
        <v>992</v>
      </c>
      <c r="E82" s="29">
        <v>68.17</v>
      </c>
      <c r="F82" s="29">
        <v>68.17</v>
      </c>
      <c r="G82" s="29">
        <v>68.17</v>
      </c>
      <c r="H82" s="14"/>
      <c r="I82" s="15">
        <f t="shared" si="4"/>
        <v>68.17</v>
      </c>
      <c r="J82" s="15">
        <f t="shared" si="3"/>
        <v>68.17</v>
      </c>
      <c r="K82" s="38"/>
      <c r="L82" s="27" t="s">
        <v>990</v>
      </c>
      <c r="M82" s="15">
        <f t="shared" ref="M82" si="10">I83</f>
        <v>68.17</v>
      </c>
      <c r="N82" s="30">
        <f>M82*1.05</f>
        <v>71.578500000000005</v>
      </c>
      <c r="P82" s="82" t="s">
        <v>1025</v>
      </c>
      <c r="Q82" s="81">
        <v>46008</v>
      </c>
    </row>
    <row r="83" spans="2:17" x14ac:dyDescent="0.25">
      <c r="B83" s="98"/>
      <c r="C83" s="118"/>
      <c r="D83" s="27" t="s">
        <v>993</v>
      </c>
      <c r="E83" s="29">
        <v>68.17</v>
      </c>
      <c r="F83" s="29">
        <v>68.17</v>
      </c>
      <c r="G83" s="29">
        <v>68.17</v>
      </c>
      <c r="H83" s="14"/>
      <c r="I83" s="15">
        <f t="shared" si="4"/>
        <v>68.17</v>
      </c>
      <c r="J83" s="15">
        <f t="shared" si="3"/>
        <v>68.17</v>
      </c>
      <c r="K83" s="38"/>
      <c r="L83" s="27" t="s">
        <v>994</v>
      </c>
      <c r="M83" s="15">
        <v>74.239999999999995</v>
      </c>
      <c r="N83" s="30">
        <f>M83*1.05</f>
        <v>77.951999999999998</v>
      </c>
      <c r="P83" s="82"/>
      <c r="Q83" s="82"/>
    </row>
    <row r="84" spans="2:17" ht="15" customHeight="1" x14ac:dyDescent="0.25">
      <c r="B84" s="97" t="s">
        <v>857</v>
      </c>
      <c r="C84" s="116" t="s">
        <v>1024</v>
      </c>
      <c r="D84" s="27" t="s">
        <v>844</v>
      </c>
      <c r="E84" s="25">
        <v>74.08</v>
      </c>
      <c r="F84" s="25">
        <v>74.08</v>
      </c>
      <c r="G84" s="25">
        <v>74.08</v>
      </c>
      <c r="H84" s="14"/>
      <c r="I84" s="15" t="str">
        <f t="shared" si="4"/>
        <v xml:space="preserve"> </v>
      </c>
      <c r="J84" s="15" t="str">
        <f t="shared" si="3"/>
        <v xml:space="preserve"> </v>
      </c>
      <c r="K84" s="38"/>
      <c r="L84" s="27" t="s">
        <v>844</v>
      </c>
      <c r="M84" s="15"/>
      <c r="N84" s="15"/>
      <c r="P84" s="15"/>
      <c r="Q84" s="15"/>
    </row>
    <row r="85" spans="2:17" x14ac:dyDescent="0.25">
      <c r="B85" s="98"/>
      <c r="C85" s="117"/>
      <c r="D85" s="27" t="s">
        <v>992</v>
      </c>
      <c r="E85" s="29">
        <v>67.349999999999994</v>
      </c>
      <c r="F85" s="29">
        <v>67.349999999999994</v>
      </c>
      <c r="G85" s="29">
        <v>67.349999999999994</v>
      </c>
      <c r="H85" s="14"/>
      <c r="I85" s="15">
        <f t="shared" si="4"/>
        <v>67.349999999999994</v>
      </c>
      <c r="J85" s="15">
        <f t="shared" si="3"/>
        <v>67.349999999999994</v>
      </c>
      <c r="K85" s="38"/>
      <c r="L85" s="27" t="s">
        <v>990</v>
      </c>
      <c r="M85" s="15">
        <f t="shared" ref="M85" si="11">I86</f>
        <v>80.81</v>
      </c>
      <c r="N85" s="30">
        <f>M85*1.05</f>
        <v>84.850500000000011</v>
      </c>
      <c r="P85" s="82" t="s">
        <v>1016</v>
      </c>
      <c r="Q85" s="81">
        <v>46008</v>
      </c>
    </row>
    <row r="86" spans="2:17" x14ac:dyDescent="0.25">
      <c r="B86" s="98"/>
      <c r="C86" s="118"/>
      <c r="D86" s="27" t="s">
        <v>993</v>
      </c>
      <c r="E86" s="29">
        <v>80.81</v>
      </c>
      <c r="F86" s="29">
        <v>80.81</v>
      </c>
      <c r="G86" s="29">
        <v>80.81</v>
      </c>
      <c r="H86" s="14"/>
      <c r="I86" s="15">
        <f t="shared" si="4"/>
        <v>80.81</v>
      </c>
      <c r="J86" s="15">
        <f t="shared" si="3"/>
        <v>80.81</v>
      </c>
      <c r="K86" s="38"/>
      <c r="L86" s="27" t="s">
        <v>994</v>
      </c>
      <c r="M86" s="15">
        <v>88.36</v>
      </c>
      <c r="N86" s="30">
        <f>M86*1.05</f>
        <v>92.778000000000006</v>
      </c>
      <c r="P86" s="82"/>
      <c r="Q86" s="82"/>
    </row>
    <row r="87" spans="2:17" ht="15" customHeight="1" x14ac:dyDescent="0.25">
      <c r="B87" s="99">
        <v>11</v>
      </c>
      <c r="C87" s="127" t="s">
        <v>858</v>
      </c>
      <c r="D87" s="23"/>
      <c r="E87" s="25"/>
      <c r="F87" s="25"/>
      <c r="G87" s="25"/>
      <c r="H87" s="14"/>
      <c r="I87" s="15"/>
      <c r="J87" s="15"/>
      <c r="K87" s="38"/>
      <c r="L87" s="23"/>
      <c r="M87" s="15"/>
      <c r="N87" s="15"/>
      <c r="P87" s="15"/>
      <c r="Q87" s="15"/>
    </row>
    <row r="88" spans="2:17" x14ac:dyDescent="0.25">
      <c r="B88" s="99"/>
      <c r="C88" s="128"/>
      <c r="D88" s="23"/>
      <c r="E88" s="25"/>
      <c r="F88" s="25"/>
      <c r="G88" s="25"/>
      <c r="H88" s="14"/>
      <c r="I88" s="15"/>
      <c r="J88" s="15"/>
      <c r="K88" s="38"/>
      <c r="L88" s="23"/>
      <c r="M88" s="15"/>
      <c r="N88" s="15"/>
      <c r="P88" s="15"/>
      <c r="Q88" s="15"/>
    </row>
    <row r="89" spans="2:17" x14ac:dyDescent="0.25">
      <c r="B89" s="99"/>
      <c r="C89" s="129"/>
      <c r="D89" s="23"/>
      <c r="E89" s="25"/>
      <c r="F89" s="25"/>
      <c r="G89" s="25"/>
      <c r="H89" s="14"/>
      <c r="I89" s="15"/>
      <c r="J89" s="15"/>
      <c r="K89" s="38"/>
      <c r="L89" s="23"/>
      <c r="M89" s="15"/>
      <c r="N89" s="15"/>
      <c r="P89" s="15"/>
      <c r="Q89" s="15"/>
    </row>
    <row r="90" spans="2:17" x14ac:dyDescent="0.25">
      <c r="B90" s="97" t="s">
        <v>469</v>
      </c>
      <c r="C90" s="116" t="s">
        <v>22</v>
      </c>
      <c r="D90" s="27" t="s">
        <v>844</v>
      </c>
      <c r="E90" s="25">
        <v>86.785000000000011</v>
      </c>
      <c r="F90" s="25">
        <v>86.785000000000011</v>
      </c>
      <c r="G90" s="25">
        <v>86.785000000000011</v>
      </c>
      <c r="H90" s="14"/>
      <c r="I90" s="15" t="str">
        <f t="shared" ref="I90:I150" si="12">IF(D90=$D$18," ",E90)</f>
        <v xml:space="preserve"> </v>
      </c>
      <c r="J90" s="15" t="str">
        <f t="shared" ref="J90:J150" si="13">I90</f>
        <v xml:space="preserve"> </v>
      </c>
      <c r="K90" s="38"/>
      <c r="L90" s="27" t="s">
        <v>844</v>
      </c>
      <c r="M90" s="15"/>
      <c r="N90" s="15"/>
      <c r="P90" s="15"/>
      <c r="Q90" s="15"/>
    </row>
    <row r="91" spans="2:17" x14ac:dyDescent="0.25">
      <c r="B91" s="98"/>
      <c r="C91" s="117"/>
      <c r="D91" s="27" t="s">
        <v>992</v>
      </c>
      <c r="E91" s="29">
        <v>84.84</v>
      </c>
      <c r="F91" s="29">
        <v>84.84</v>
      </c>
      <c r="G91" s="29">
        <v>84.84</v>
      </c>
      <c r="H91" s="14"/>
      <c r="I91" s="15">
        <f t="shared" si="12"/>
        <v>84.84</v>
      </c>
      <c r="J91" s="15">
        <f t="shared" si="13"/>
        <v>84.84</v>
      </c>
      <c r="K91" s="38"/>
      <c r="L91" s="27" t="s">
        <v>990</v>
      </c>
      <c r="M91" s="15">
        <v>68.569999999999993</v>
      </c>
      <c r="N91" s="15">
        <f>M91</f>
        <v>68.569999999999993</v>
      </c>
      <c r="P91" s="82" t="s">
        <v>1026</v>
      </c>
      <c r="Q91" s="81">
        <v>46001</v>
      </c>
    </row>
    <row r="92" spans="2:17" x14ac:dyDescent="0.25">
      <c r="B92" s="98"/>
      <c r="C92" s="118"/>
      <c r="D92" s="27" t="s">
        <v>993</v>
      </c>
      <c r="E92" s="29">
        <v>88.73</v>
      </c>
      <c r="F92" s="29">
        <v>88.73</v>
      </c>
      <c r="G92" s="29">
        <v>88.73</v>
      </c>
      <c r="H92" s="14"/>
      <c r="I92" s="15">
        <f t="shared" si="12"/>
        <v>88.73</v>
      </c>
      <c r="J92" s="15">
        <f t="shared" si="13"/>
        <v>88.73</v>
      </c>
      <c r="K92" s="38"/>
      <c r="L92" s="27" t="s">
        <v>994</v>
      </c>
      <c r="M92" s="15">
        <f>M91</f>
        <v>68.569999999999993</v>
      </c>
      <c r="N92" s="15">
        <f>N91</f>
        <v>68.569999999999993</v>
      </c>
      <c r="P92" s="82"/>
      <c r="Q92" s="82"/>
    </row>
    <row r="93" spans="2:17" ht="15" customHeight="1" x14ac:dyDescent="0.25">
      <c r="B93" s="99">
        <v>12</v>
      </c>
      <c r="C93" s="127" t="s">
        <v>859</v>
      </c>
      <c r="D93" s="23"/>
      <c r="E93" s="25"/>
      <c r="F93" s="25"/>
      <c r="G93" s="25"/>
      <c r="H93" s="14"/>
      <c r="I93" s="15"/>
      <c r="J93" s="15"/>
      <c r="K93" s="38"/>
      <c r="L93" s="23"/>
      <c r="M93" s="15"/>
      <c r="N93" s="15"/>
      <c r="P93" s="15"/>
      <c r="Q93" s="15"/>
    </row>
    <row r="94" spans="2:17" x14ac:dyDescent="0.25">
      <c r="B94" s="99"/>
      <c r="C94" s="128"/>
      <c r="D94" s="23"/>
      <c r="E94" s="25"/>
      <c r="F94" s="25"/>
      <c r="G94" s="25"/>
      <c r="H94" s="14"/>
      <c r="I94" s="15"/>
      <c r="J94" s="15"/>
      <c r="K94" s="38"/>
      <c r="L94" s="23"/>
      <c r="M94" s="15"/>
      <c r="N94" s="15"/>
      <c r="P94" s="15"/>
      <c r="Q94" s="15"/>
    </row>
    <row r="95" spans="2:17" x14ac:dyDescent="0.25">
      <c r="B95" s="99"/>
      <c r="C95" s="129"/>
      <c r="D95" s="23"/>
      <c r="E95" s="25"/>
      <c r="F95" s="25"/>
      <c r="G95" s="25"/>
      <c r="H95" s="14"/>
      <c r="I95" s="15"/>
      <c r="J95" s="15"/>
      <c r="K95" s="38"/>
      <c r="L95" s="23"/>
      <c r="M95" s="15"/>
      <c r="N95" s="15"/>
      <c r="P95" s="15"/>
      <c r="Q95" s="15"/>
    </row>
    <row r="96" spans="2:17" ht="15" customHeight="1" x14ac:dyDescent="0.25">
      <c r="B96" s="97" t="s">
        <v>473</v>
      </c>
      <c r="C96" s="116" t="s">
        <v>292</v>
      </c>
      <c r="D96" s="27" t="s">
        <v>844</v>
      </c>
      <c r="E96" s="25">
        <v>69.635000000000005</v>
      </c>
      <c r="F96" s="25">
        <v>69.635000000000005</v>
      </c>
      <c r="G96" s="25">
        <v>69.635000000000005</v>
      </c>
      <c r="H96" s="14"/>
      <c r="I96" s="15"/>
      <c r="J96" s="15"/>
      <c r="K96" s="38"/>
      <c r="L96" s="27" t="s">
        <v>844</v>
      </c>
      <c r="M96" s="15"/>
      <c r="N96" s="15"/>
      <c r="P96" s="15"/>
      <c r="Q96" s="15"/>
    </row>
    <row r="97" spans="2:17" x14ac:dyDescent="0.25">
      <c r="B97" s="98"/>
      <c r="C97" s="117"/>
      <c r="D97" s="27" t="s">
        <v>992</v>
      </c>
      <c r="E97" s="29">
        <v>64.7</v>
      </c>
      <c r="F97" s="29">
        <v>64.7</v>
      </c>
      <c r="G97" s="29">
        <v>64.7</v>
      </c>
      <c r="H97" s="14"/>
      <c r="I97" s="15">
        <f t="shared" si="12"/>
        <v>64.7</v>
      </c>
      <c r="J97" s="15">
        <f t="shared" si="13"/>
        <v>64.7</v>
      </c>
      <c r="K97" s="38"/>
      <c r="L97" s="27" t="s">
        <v>990</v>
      </c>
      <c r="M97" s="15">
        <f t="shared" ref="M97" si="14">I98</f>
        <v>74.569999999999993</v>
      </c>
      <c r="N97" s="15">
        <f t="shared" ref="N97" si="15">J98</f>
        <v>74.569999999999993</v>
      </c>
      <c r="P97" s="81" t="s">
        <v>1090</v>
      </c>
      <c r="Q97" s="81">
        <v>46008</v>
      </c>
    </row>
    <row r="98" spans="2:17" x14ac:dyDescent="0.25">
      <c r="B98" s="98"/>
      <c r="C98" s="118"/>
      <c r="D98" s="27" t="s">
        <v>993</v>
      </c>
      <c r="E98" s="29">
        <v>74.569999999999993</v>
      </c>
      <c r="F98" s="29">
        <v>74.569999999999993</v>
      </c>
      <c r="G98" s="29">
        <v>74.569999999999993</v>
      </c>
      <c r="H98" s="14"/>
      <c r="I98" s="15">
        <f t="shared" si="12"/>
        <v>74.569999999999993</v>
      </c>
      <c r="J98" s="15">
        <f t="shared" si="13"/>
        <v>74.569999999999993</v>
      </c>
      <c r="K98" s="38"/>
      <c r="L98" s="27" t="s">
        <v>994</v>
      </c>
      <c r="M98" s="15">
        <v>81.739999999999995</v>
      </c>
      <c r="N98" s="15">
        <v>81.739999999999995</v>
      </c>
      <c r="P98" s="82"/>
      <c r="Q98" s="82"/>
    </row>
    <row r="99" spans="2:17" ht="15" customHeight="1" x14ac:dyDescent="0.25">
      <c r="B99" s="99">
        <v>13</v>
      </c>
      <c r="C99" s="127" t="s">
        <v>860</v>
      </c>
      <c r="D99" s="23"/>
      <c r="E99" s="25"/>
      <c r="F99" s="25"/>
      <c r="G99" s="25"/>
      <c r="H99" s="14"/>
      <c r="I99" s="15"/>
      <c r="J99" s="15"/>
      <c r="K99" s="38"/>
      <c r="L99" s="23"/>
      <c r="M99" s="15"/>
      <c r="N99" s="15"/>
      <c r="P99" s="15"/>
      <c r="Q99" s="15"/>
    </row>
    <row r="100" spans="2:17" x14ac:dyDescent="0.25">
      <c r="B100" s="99"/>
      <c r="C100" s="128"/>
      <c r="D100" s="23"/>
      <c r="E100" s="25"/>
      <c r="F100" s="25"/>
      <c r="G100" s="25"/>
      <c r="H100" s="14"/>
      <c r="I100" s="15"/>
      <c r="J100" s="15"/>
      <c r="K100" s="38"/>
      <c r="L100" s="23"/>
      <c r="M100" s="15"/>
      <c r="N100" s="15"/>
      <c r="P100" s="15"/>
      <c r="Q100" s="15"/>
    </row>
    <row r="101" spans="2:17" x14ac:dyDescent="0.25">
      <c r="B101" s="99"/>
      <c r="C101" s="129"/>
      <c r="D101" s="23"/>
      <c r="E101" s="25"/>
      <c r="F101" s="25"/>
      <c r="G101" s="25"/>
      <c r="H101" s="14"/>
      <c r="I101" s="15"/>
      <c r="J101" s="15"/>
      <c r="K101" s="38"/>
      <c r="L101" s="23"/>
      <c r="M101" s="15"/>
      <c r="N101" s="15"/>
      <c r="P101" s="15"/>
      <c r="Q101" s="15"/>
    </row>
    <row r="102" spans="2:17" ht="15" customHeight="1" x14ac:dyDescent="0.25">
      <c r="B102" s="97" t="s">
        <v>474</v>
      </c>
      <c r="C102" s="116" t="s">
        <v>390</v>
      </c>
      <c r="D102" s="27" t="s">
        <v>844</v>
      </c>
      <c r="E102" s="25">
        <v>86.530000000000015</v>
      </c>
      <c r="F102" s="25">
        <v>86.53</v>
      </c>
      <c r="G102" s="25">
        <v>0</v>
      </c>
      <c r="H102" s="14"/>
      <c r="I102" s="15"/>
      <c r="J102" s="15"/>
      <c r="K102" s="38"/>
      <c r="L102" s="27" t="s">
        <v>844</v>
      </c>
      <c r="M102" s="15"/>
      <c r="N102" s="15"/>
      <c r="P102" s="15"/>
      <c r="Q102" s="15"/>
    </row>
    <row r="103" spans="2:17" x14ac:dyDescent="0.25">
      <c r="B103" s="98"/>
      <c r="C103" s="117"/>
      <c r="D103" s="27" t="s">
        <v>992</v>
      </c>
      <c r="E103" s="29">
        <v>73.59</v>
      </c>
      <c r="F103" s="29">
        <v>73.59</v>
      </c>
      <c r="G103" s="29">
        <v>0</v>
      </c>
      <c r="H103" s="14"/>
      <c r="I103" s="15">
        <f t="shared" si="12"/>
        <v>73.59</v>
      </c>
      <c r="J103" s="15">
        <f t="shared" si="13"/>
        <v>73.59</v>
      </c>
      <c r="K103" s="38"/>
      <c r="L103" s="27" t="s">
        <v>1037</v>
      </c>
      <c r="M103" s="15">
        <f t="shared" ref="M103" si="16">I104</f>
        <v>99.47</v>
      </c>
      <c r="N103" s="15">
        <f t="shared" ref="N103" si="17">J104</f>
        <v>99.47</v>
      </c>
      <c r="P103" s="81" t="s">
        <v>1070</v>
      </c>
      <c r="Q103" s="81">
        <v>45609</v>
      </c>
    </row>
    <row r="104" spans="2:17" x14ac:dyDescent="0.25">
      <c r="B104" s="98"/>
      <c r="C104" s="118"/>
      <c r="D104" s="27" t="s">
        <v>993</v>
      </c>
      <c r="E104" s="29">
        <v>99.47</v>
      </c>
      <c r="F104" s="29">
        <v>99.47</v>
      </c>
      <c r="G104" s="29">
        <v>0</v>
      </c>
      <c r="H104" s="14"/>
      <c r="I104" s="15">
        <f t="shared" si="12"/>
        <v>99.47</v>
      </c>
      <c r="J104" s="15">
        <f t="shared" si="13"/>
        <v>99.47</v>
      </c>
      <c r="K104" s="38"/>
      <c r="L104" s="27" t="s">
        <v>1086</v>
      </c>
      <c r="M104" s="15">
        <v>109.84</v>
      </c>
      <c r="N104" s="15">
        <f>M104</f>
        <v>109.84</v>
      </c>
      <c r="P104" s="82"/>
      <c r="Q104" s="82"/>
    </row>
    <row r="105" spans="2:17" ht="15" customHeight="1" x14ac:dyDescent="0.25">
      <c r="B105" s="97" t="s">
        <v>475</v>
      </c>
      <c r="C105" s="116" t="s">
        <v>392</v>
      </c>
      <c r="D105" s="27" t="s">
        <v>844</v>
      </c>
      <c r="E105" s="25">
        <v>86.53</v>
      </c>
      <c r="F105" s="25">
        <v>86.53</v>
      </c>
      <c r="G105" s="25">
        <v>0</v>
      </c>
      <c r="H105" s="14"/>
      <c r="I105" s="15" t="str">
        <f t="shared" si="12"/>
        <v xml:space="preserve"> </v>
      </c>
      <c r="J105" s="15" t="str">
        <f t="shared" si="13"/>
        <v xml:space="preserve"> </v>
      </c>
      <c r="K105" s="38"/>
      <c r="L105" s="27" t="s">
        <v>844</v>
      </c>
      <c r="M105" s="15"/>
      <c r="N105" s="15"/>
      <c r="P105" s="15"/>
      <c r="Q105" s="15"/>
    </row>
    <row r="106" spans="2:17" x14ac:dyDescent="0.25">
      <c r="B106" s="98"/>
      <c r="C106" s="117"/>
      <c r="D106" s="27" t="s">
        <v>992</v>
      </c>
      <c r="E106" s="29">
        <v>73.59</v>
      </c>
      <c r="F106" s="29">
        <v>73.59</v>
      </c>
      <c r="G106" s="29">
        <v>0</v>
      </c>
      <c r="H106" s="14"/>
      <c r="I106" s="15">
        <f t="shared" si="12"/>
        <v>73.59</v>
      </c>
      <c r="J106" s="15">
        <f t="shared" si="13"/>
        <v>73.59</v>
      </c>
      <c r="K106" s="38"/>
      <c r="L106" s="27" t="s">
        <v>1037</v>
      </c>
      <c r="M106" s="15">
        <f>I107</f>
        <v>99.47</v>
      </c>
      <c r="N106" s="15">
        <f>J107</f>
        <v>99.47</v>
      </c>
      <c r="P106" s="81" t="s">
        <v>1070</v>
      </c>
      <c r="Q106" s="81">
        <v>45609</v>
      </c>
    </row>
    <row r="107" spans="2:17" x14ac:dyDescent="0.25">
      <c r="B107" s="98"/>
      <c r="C107" s="118"/>
      <c r="D107" s="27" t="s">
        <v>993</v>
      </c>
      <c r="E107" s="29">
        <v>99.47</v>
      </c>
      <c r="F107" s="29">
        <v>99.47</v>
      </c>
      <c r="G107" s="29">
        <v>0</v>
      </c>
      <c r="H107" s="14"/>
      <c r="I107" s="15">
        <f t="shared" si="12"/>
        <v>99.47</v>
      </c>
      <c r="J107" s="15">
        <f t="shared" si="13"/>
        <v>99.47</v>
      </c>
      <c r="K107" s="38"/>
      <c r="L107" s="27" t="s">
        <v>1086</v>
      </c>
      <c r="M107" s="15">
        <v>109.84</v>
      </c>
      <c r="N107" s="15">
        <f>M107</f>
        <v>109.84</v>
      </c>
      <c r="P107" s="82"/>
      <c r="Q107" s="82"/>
    </row>
    <row r="108" spans="2:17" ht="15" customHeight="1" x14ac:dyDescent="0.25">
      <c r="B108" s="99">
        <v>14</v>
      </c>
      <c r="C108" s="127" t="s">
        <v>861</v>
      </c>
      <c r="D108" s="23"/>
      <c r="E108" s="25"/>
      <c r="F108" s="25"/>
      <c r="G108" s="25"/>
      <c r="H108" s="14"/>
      <c r="I108" s="15"/>
      <c r="J108" s="15"/>
      <c r="K108" s="38"/>
      <c r="L108" s="23"/>
      <c r="M108" s="15"/>
      <c r="N108" s="15"/>
      <c r="P108" s="15"/>
      <c r="Q108" s="15"/>
    </row>
    <row r="109" spans="2:17" x14ac:dyDescent="0.25">
      <c r="B109" s="99"/>
      <c r="C109" s="128"/>
      <c r="D109" s="23"/>
      <c r="E109" s="25"/>
      <c r="F109" s="25"/>
      <c r="G109" s="25"/>
      <c r="H109" s="14"/>
      <c r="I109" s="15"/>
      <c r="J109" s="15"/>
      <c r="K109" s="38"/>
      <c r="L109" s="23"/>
      <c r="M109" s="15"/>
      <c r="N109" s="15"/>
      <c r="P109" s="15"/>
      <c r="Q109" s="15"/>
    </row>
    <row r="110" spans="2:17" x14ac:dyDescent="0.25">
      <c r="B110" s="99"/>
      <c r="C110" s="129"/>
      <c r="D110" s="23"/>
      <c r="E110" s="25"/>
      <c r="F110" s="25"/>
      <c r="G110" s="25"/>
      <c r="H110" s="14"/>
      <c r="I110" s="15"/>
      <c r="J110" s="15"/>
      <c r="K110" s="38"/>
      <c r="L110" s="23"/>
      <c r="M110" s="15"/>
      <c r="N110" s="15"/>
      <c r="P110" s="15"/>
      <c r="Q110" s="15"/>
    </row>
    <row r="111" spans="2:17" ht="15" customHeight="1" x14ac:dyDescent="0.25">
      <c r="B111" s="97" t="s">
        <v>477</v>
      </c>
      <c r="C111" s="116" t="s">
        <v>396</v>
      </c>
      <c r="D111" s="27" t="s">
        <v>844</v>
      </c>
      <c r="E111" s="25">
        <v>0</v>
      </c>
      <c r="F111" s="25">
        <v>0</v>
      </c>
      <c r="G111" s="25">
        <v>106.61499999999999</v>
      </c>
      <c r="H111" s="14"/>
      <c r="I111" s="15"/>
      <c r="J111" s="15"/>
      <c r="K111" s="38"/>
      <c r="L111" s="27" t="s">
        <v>844</v>
      </c>
      <c r="M111" s="15"/>
      <c r="N111" s="15"/>
      <c r="P111" s="15"/>
      <c r="Q111" s="15"/>
    </row>
    <row r="112" spans="2:17" x14ac:dyDescent="0.25">
      <c r="B112" s="98"/>
      <c r="C112" s="117"/>
      <c r="D112" s="27" t="s">
        <v>992</v>
      </c>
      <c r="E112" s="29">
        <v>0</v>
      </c>
      <c r="F112" s="29">
        <v>0</v>
      </c>
      <c r="G112" s="29">
        <v>82.96</v>
      </c>
      <c r="H112" s="14"/>
      <c r="I112" s="28">
        <f>G112</f>
        <v>82.96</v>
      </c>
      <c r="J112" s="15">
        <f t="shared" si="13"/>
        <v>82.96</v>
      </c>
      <c r="K112" s="38"/>
      <c r="L112" s="27" t="s">
        <v>990</v>
      </c>
      <c r="M112" s="15">
        <f t="shared" ref="M112" si="18">I113</f>
        <v>130.27000000000001</v>
      </c>
      <c r="N112" s="15">
        <f t="shared" ref="N112" si="19">J113</f>
        <v>130.27000000000001</v>
      </c>
      <c r="P112" s="81" t="s">
        <v>1091</v>
      </c>
      <c r="Q112" s="81">
        <v>45994</v>
      </c>
    </row>
    <row r="113" spans="2:17" x14ac:dyDescent="0.25">
      <c r="B113" s="98"/>
      <c r="C113" s="118"/>
      <c r="D113" s="27" t="s">
        <v>993</v>
      </c>
      <c r="E113" s="29">
        <v>0</v>
      </c>
      <c r="F113" s="29">
        <v>0</v>
      </c>
      <c r="G113" s="29">
        <v>130.27000000000001</v>
      </c>
      <c r="H113" s="14"/>
      <c r="I113" s="28">
        <f>G113</f>
        <v>130.27000000000001</v>
      </c>
      <c r="J113" s="15">
        <f t="shared" si="13"/>
        <v>130.27000000000001</v>
      </c>
      <c r="K113" s="38"/>
      <c r="L113" s="27" t="s">
        <v>994</v>
      </c>
      <c r="M113" s="15">
        <v>143.93</v>
      </c>
      <c r="N113" s="15">
        <f>M113</f>
        <v>143.93</v>
      </c>
      <c r="P113" s="82"/>
      <c r="Q113" s="82"/>
    </row>
    <row r="114" spans="2:17" ht="15" customHeight="1" x14ac:dyDescent="0.25">
      <c r="B114" s="99">
        <v>15</v>
      </c>
      <c r="C114" s="127" t="s">
        <v>862</v>
      </c>
      <c r="D114" s="23"/>
      <c r="E114" s="25"/>
      <c r="F114" s="25"/>
      <c r="G114" s="25"/>
      <c r="H114" s="14"/>
      <c r="I114" s="15"/>
      <c r="J114" s="15"/>
      <c r="K114" s="38"/>
      <c r="L114" s="23"/>
      <c r="M114" s="15"/>
      <c r="N114" s="15"/>
      <c r="P114" s="15"/>
      <c r="Q114" s="15"/>
    </row>
    <row r="115" spans="2:17" x14ac:dyDescent="0.25">
      <c r="B115" s="99"/>
      <c r="C115" s="128"/>
      <c r="D115" s="23"/>
      <c r="E115" s="25"/>
      <c r="F115" s="25"/>
      <c r="G115" s="25"/>
      <c r="H115" s="14"/>
      <c r="I115" s="15"/>
      <c r="J115" s="15"/>
      <c r="K115" s="38"/>
      <c r="L115" s="23"/>
      <c r="M115" s="15"/>
      <c r="N115" s="15"/>
      <c r="P115" s="15"/>
      <c r="Q115" s="15"/>
    </row>
    <row r="116" spans="2:17" x14ac:dyDescent="0.25">
      <c r="B116" s="99"/>
      <c r="C116" s="129"/>
      <c r="D116" s="23"/>
      <c r="E116" s="25"/>
      <c r="F116" s="25"/>
      <c r="G116" s="25"/>
      <c r="H116" s="14"/>
      <c r="I116" s="15"/>
      <c r="J116" s="15"/>
      <c r="K116" s="38"/>
      <c r="L116" s="23"/>
      <c r="M116" s="15"/>
      <c r="N116" s="15"/>
      <c r="P116" s="15"/>
      <c r="Q116" s="15"/>
    </row>
    <row r="117" spans="2:17" ht="15" customHeight="1" x14ac:dyDescent="0.25">
      <c r="B117" s="97" t="s">
        <v>478</v>
      </c>
      <c r="C117" s="116" t="s">
        <v>82</v>
      </c>
      <c r="D117" s="27" t="s">
        <v>844</v>
      </c>
      <c r="E117" s="25">
        <v>70.284999999999997</v>
      </c>
      <c r="F117" s="25">
        <v>70.284999999999997</v>
      </c>
      <c r="G117" s="25">
        <v>70.284999999999997</v>
      </c>
      <c r="H117" s="14"/>
      <c r="I117" s="15" t="str">
        <f t="shared" si="12"/>
        <v xml:space="preserve"> </v>
      </c>
      <c r="J117" s="15" t="str">
        <f t="shared" si="13"/>
        <v xml:space="preserve"> </v>
      </c>
      <c r="K117" s="38"/>
      <c r="L117" s="27" t="s">
        <v>844</v>
      </c>
      <c r="M117" s="15"/>
      <c r="N117" s="15"/>
      <c r="P117" s="15"/>
      <c r="Q117" s="15"/>
    </row>
    <row r="118" spans="2:17" x14ac:dyDescent="0.25">
      <c r="B118" s="98"/>
      <c r="C118" s="117"/>
      <c r="D118" s="27" t="s">
        <v>992</v>
      </c>
      <c r="E118" s="29">
        <v>66.16</v>
      </c>
      <c r="F118" s="29">
        <v>66.16</v>
      </c>
      <c r="G118" s="29">
        <v>66.16</v>
      </c>
      <c r="H118" s="14"/>
      <c r="I118" s="15">
        <f t="shared" si="12"/>
        <v>66.16</v>
      </c>
      <c r="J118" s="15">
        <f t="shared" si="13"/>
        <v>66.16</v>
      </c>
      <c r="K118" s="38"/>
      <c r="L118" s="27" t="s">
        <v>990</v>
      </c>
      <c r="M118" s="15">
        <v>70.540000000000006</v>
      </c>
      <c r="N118" s="15">
        <v>74.069999999999993</v>
      </c>
      <c r="P118" s="81" t="s">
        <v>1044</v>
      </c>
      <c r="Q118" s="81">
        <v>46008</v>
      </c>
    </row>
    <row r="119" spans="2:17" x14ac:dyDescent="0.25">
      <c r="B119" s="98"/>
      <c r="C119" s="118"/>
      <c r="D119" s="27" t="s">
        <v>993</v>
      </c>
      <c r="E119" s="29">
        <v>74.41</v>
      </c>
      <c r="F119" s="29">
        <v>74.41</v>
      </c>
      <c r="G119" s="29">
        <v>74.41</v>
      </c>
      <c r="H119" s="14"/>
      <c r="I119" s="15">
        <f t="shared" si="12"/>
        <v>74.41</v>
      </c>
      <c r="J119" s="15">
        <f t="shared" si="13"/>
        <v>74.41</v>
      </c>
      <c r="K119" s="38"/>
      <c r="L119" s="27" t="s">
        <v>994</v>
      </c>
      <c r="M119" s="15">
        <f>M118</f>
        <v>70.540000000000006</v>
      </c>
      <c r="N119" s="15">
        <f>N118</f>
        <v>74.069999999999993</v>
      </c>
      <c r="P119" s="82"/>
      <c r="Q119" s="82"/>
    </row>
    <row r="120" spans="2:17" ht="15" customHeight="1" x14ac:dyDescent="0.25">
      <c r="B120" s="99">
        <v>16</v>
      </c>
      <c r="C120" s="127" t="s">
        <v>863</v>
      </c>
      <c r="D120" s="23"/>
      <c r="E120" s="25"/>
      <c r="F120" s="25"/>
      <c r="G120" s="25"/>
      <c r="H120" s="14"/>
      <c r="I120" s="15"/>
      <c r="J120" s="15"/>
      <c r="K120" s="38"/>
      <c r="L120" s="23"/>
      <c r="M120" s="15"/>
      <c r="N120" s="15"/>
      <c r="P120" s="15"/>
      <c r="Q120" s="15"/>
    </row>
    <row r="121" spans="2:17" x14ac:dyDescent="0.25">
      <c r="B121" s="99"/>
      <c r="C121" s="128"/>
      <c r="D121" s="23"/>
      <c r="E121" s="25"/>
      <c r="F121" s="25"/>
      <c r="G121" s="25"/>
      <c r="H121" s="14"/>
      <c r="I121" s="15"/>
      <c r="J121" s="15"/>
      <c r="K121" s="38"/>
      <c r="L121" s="23"/>
      <c r="M121" s="15"/>
      <c r="N121" s="15"/>
      <c r="P121" s="15"/>
      <c r="Q121" s="15"/>
    </row>
    <row r="122" spans="2:17" x14ac:dyDescent="0.25">
      <c r="B122" s="99"/>
      <c r="C122" s="129"/>
      <c r="D122" s="23"/>
      <c r="E122" s="25"/>
      <c r="F122" s="25"/>
      <c r="G122" s="25"/>
      <c r="H122" s="14"/>
      <c r="I122" s="15"/>
      <c r="J122" s="15"/>
      <c r="K122" s="38"/>
      <c r="L122" s="23"/>
      <c r="M122" s="15"/>
      <c r="N122" s="15"/>
      <c r="P122" s="15"/>
      <c r="Q122" s="15"/>
    </row>
    <row r="123" spans="2:17" x14ac:dyDescent="0.25">
      <c r="B123" s="97" t="s">
        <v>483</v>
      </c>
      <c r="C123" s="116" t="s">
        <v>7</v>
      </c>
      <c r="D123" s="27" t="s">
        <v>844</v>
      </c>
      <c r="E123" s="25">
        <v>136.76000000000002</v>
      </c>
      <c r="F123" s="25">
        <v>136.76</v>
      </c>
      <c r="G123" s="25">
        <v>136.76000000000002</v>
      </c>
      <c r="H123" s="14"/>
      <c r="I123" s="15"/>
      <c r="J123" s="15"/>
      <c r="K123" s="38"/>
      <c r="L123" s="27" t="s">
        <v>844</v>
      </c>
      <c r="M123" s="15"/>
      <c r="N123" s="15"/>
      <c r="P123" s="15"/>
      <c r="Q123" s="15"/>
    </row>
    <row r="124" spans="2:17" x14ac:dyDescent="0.25">
      <c r="B124" s="98"/>
      <c r="C124" s="117"/>
      <c r="D124" s="27" t="s">
        <v>992</v>
      </c>
      <c r="E124" s="29">
        <v>121.23</v>
      </c>
      <c r="F124" s="29">
        <v>121.23</v>
      </c>
      <c r="G124" s="29">
        <v>121.23</v>
      </c>
      <c r="H124" s="14"/>
      <c r="I124" s="15">
        <f t="shared" si="12"/>
        <v>121.23</v>
      </c>
      <c r="J124" s="15">
        <f t="shared" si="13"/>
        <v>121.23</v>
      </c>
      <c r="K124" s="38"/>
      <c r="L124" s="27" t="s">
        <v>990</v>
      </c>
      <c r="M124" s="15">
        <f t="shared" ref="M124" si="20">I125</f>
        <v>152.29</v>
      </c>
      <c r="N124" s="15">
        <v>159.9</v>
      </c>
      <c r="P124" s="81" t="s">
        <v>1192</v>
      </c>
      <c r="Q124" s="81">
        <v>45994</v>
      </c>
    </row>
    <row r="125" spans="2:17" x14ac:dyDescent="0.25">
      <c r="B125" s="98"/>
      <c r="C125" s="118"/>
      <c r="D125" s="27" t="s">
        <v>993</v>
      </c>
      <c r="E125" s="29">
        <v>152.29</v>
      </c>
      <c r="F125" s="29">
        <v>152.29</v>
      </c>
      <c r="G125" s="29">
        <v>152.29</v>
      </c>
      <c r="H125" s="14"/>
      <c r="I125" s="15">
        <f t="shared" si="12"/>
        <v>152.29</v>
      </c>
      <c r="J125" s="15">
        <f t="shared" si="13"/>
        <v>152.29</v>
      </c>
      <c r="K125" s="38"/>
      <c r="L125" s="27" t="s">
        <v>994</v>
      </c>
      <c r="M125" s="15">
        <v>168.21</v>
      </c>
      <c r="N125" s="15">
        <v>176.62</v>
      </c>
      <c r="P125" s="82"/>
      <c r="Q125" s="82"/>
    </row>
    <row r="126" spans="2:17" ht="15" hidden="1" customHeight="1" x14ac:dyDescent="0.25">
      <c r="B126" s="99">
        <v>17</v>
      </c>
      <c r="C126" s="127" t="s">
        <v>864</v>
      </c>
      <c r="D126" s="23"/>
      <c r="E126" s="25"/>
      <c r="F126" s="25"/>
      <c r="G126" s="25"/>
      <c r="H126" s="14"/>
      <c r="I126" s="15"/>
      <c r="J126" s="15"/>
      <c r="K126" s="38"/>
      <c r="L126" s="23"/>
      <c r="M126" s="15"/>
      <c r="N126" s="15"/>
      <c r="P126" s="15"/>
      <c r="Q126" s="15"/>
    </row>
    <row r="127" spans="2:17" hidden="1" x14ac:dyDescent="0.25">
      <c r="B127" s="99"/>
      <c r="C127" s="128"/>
      <c r="D127" s="23"/>
      <c r="E127" s="25"/>
      <c r="F127" s="25"/>
      <c r="G127" s="25"/>
      <c r="H127" s="14"/>
      <c r="I127" s="15"/>
      <c r="J127" s="15"/>
      <c r="K127" s="38"/>
      <c r="L127" s="23"/>
      <c r="M127" s="15"/>
      <c r="N127" s="15"/>
      <c r="P127" s="15"/>
      <c r="Q127" s="15"/>
    </row>
    <row r="128" spans="2:17" hidden="1" x14ac:dyDescent="0.25">
      <c r="B128" s="99"/>
      <c r="C128" s="129"/>
      <c r="D128" s="23"/>
      <c r="E128" s="25"/>
      <c r="F128" s="25"/>
      <c r="G128" s="25"/>
      <c r="H128" s="14"/>
      <c r="I128" s="15"/>
      <c r="J128" s="15"/>
      <c r="K128" s="38"/>
      <c r="L128" s="23"/>
      <c r="M128" s="15"/>
      <c r="N128" s="15"/>
      <c r="P128" s="15"/>
      <c r="Q128" s="15"/>
    </row>
    <row r="129" spans="2:17" ht="15" hidden="1" customHeight="1" x14ac:dyDescent="0.25">
      <c r="B129" s="97" t="s">
        <v>484</v>
      </c>
      <c r="C129" s="116" t="s">
        <v>253</v>
      </c>
      <c r="D129" s="27" t="s">
        <v>844</v>
      </c>
      <c r="E129" s="25">
        <v>40.67</v>
      </c>
      <c r="F129" s="25">
        <v>0</v>
      </c>
      <c r="G129" s="25">
        <v>40.67</v>
      </c>
      <c r="H129" s="14"/>
      <c r="I129" s="15" t="str">
        <f t="shared" si="12"/>
        <v xml:space="preserve"> </v>
      </c>
      <c r="J129" s="15" t="str">
        <f t="shared" si="13"/>
        <v xml:space="preserve"> </v>
      </c>
      <c r="K129" s="38"/>
      <c r="L129" s="27" t="s">
        <v>844</v>
      </c>
      <c r="M129" s="15"/>
      <c r="N129" s="15"/>
      <c r="P129" s="15"/>
      <c r="Q129" s="15"/>
    </row>
    <row r="130" spans="2:17" hidden="1" x14ac:dyDescent="0.25">
      <c r="B130" s="98"/>
      <c r="C130" s="117"/>
      <c r="D130" s="27" t="s">
        <v>992</v>
      </c>
      <c r="E130" s="29">
        <v>40.67</v>
      </c>
      <c r="F130" s="29">
        <v>0</v>
      </c>
      <c r="G130" s="29">
        <v>40.67</v>
      </c>
      <c r="H130" s="14"/>
      <c r="I130" s="15">
        <f t="shared" si="12"/>
        <v>40.67</v>
      </c>
      <c r="J130" s="15">
        <f t="shared" si="13"/>
        <v>40.67</v>
      </c>
      <c r="K130" s="38"/>
      <c r="L130" s="27" t="s">
        <v>990</v>
      </c>
      <c r="M130" s="15" t="s">
        <v>840</v>
      </c>
      <c r="N130" s="15" t="s">
        <v>840</v>
      </c>
      <c r="P130" s="15"/>
      <c r="Q130" s="15"/>
    </row>
    <row r="131" spans="2:17" hidden="1" x14ac:dyDescent="0.25">
      <c r="B131" s="98"/>
      <c r="C131" s="118"/>
      <c r="D131" s="27" t="s">
        <v>993</v>
      </c>
      <c r="E131" s="29">
        <v>40.67</v>
      </c>
      <c r="F131" s="29">
        <v>0</v>
      </c>
      <c r="G131" s="29">
        <v>40.67</v>
      </c>
      <c r="H131" s="14"/>
      <c r="I131" s="15">
        <f t="shared" si="12"/>
        <v>40.67</v>
      </c>
      <c r="J131" s="15">
        <f t="shared" si="13"/>
        <v>40.67</v>
      </c>
      <c r="K131" s="38"/>
      <c r="L131" s="27" t="s">
        <v>994</v>
      </c>
      <c r="M131" s="15" t="s">
        <v>840</v>
      </c>
      <c r="N131" s="15" t="s">
        <v>840</v>
      </c>
      <c r="P131" s="15"/>
      <c r="Q131" s="15"/>
    </row>
    <row r="132" spans="2:17" ht="15" hidden="1" customHeight="1" x14ac:dyDescent="0.25">
      <c r="B132" s="97" t="s">
        <v>485</v>
      </c>
      <c r="C132" s="116" t="s">
        <v>252</v>
      </c>
      <c r="D132" s="27" t="s">
        <v>844</v>
      </c>
      <c r="E132" s="25">
        <v>21.459999999999997</v>
      </c>
      <c r="F132" s="25">
        <v>21.46</v>
      </c>
      <c r="G132" s="25">
        <v>21.46</v>
      </c>
      <c r="H132" s="14"/>
      <c r="I132" s="15" t="str">
        <f t="shared" si="12"/>
        <v xml:space="preserve"> </v>
      </c>
      <c r="J132" s="15" t="str">
        <f t="shared" si="13"/>
        <v xml:space="preserve"> </v>
      </c>
      <c r="K132" s="38"/>
      <c r="L132" s="27"/>
      <c r="M132" s="15"/>
      <c r="N132" s="15"/>
      <c r="P132" s="15"/>
      <c r="Q132" s="15"/>
    </row>
    <row r="133" spans="2:17" hidden="1" x14ac:dyDescent="0.25">
      <c r="B133" s="98"/>
      <c r="C133" s="117"/>
      <c r="D133" s="27" t="s">
        <v>992</v>
      </c>
      <c r="E133" s="29">
        <v>20.49</v>
      </c>
      <c r="F133" s="29">
        <v>20.49</v>
      </c>
      <c r="G133" s="29">
        <v>20.49</v>
      </c>
      <c r="H133" s="14"/>
      <c r="I133" s="15">
        <f t="shared" si="12"/>
        <v>20.49</v>
      </c>
      <c r="J133" s="15">
        <f t="shared" si="13"/>
        <v>20.49</v>
      </c>
      <c r="K133" s="38"/>
      <c r="L133" s="27" t="s">
        <v>990</v>
      </c>
      <c r="M133" s="15" t="s">
        <v>840</v>
      </c>
      <c r="N133" s="15" t="s">
        <v>840</v>
      </c>
      <c r="P133" s="15"/>
      <c r="Q133" s="15"/>
    </row>
    <row r="134" spans="2:17" hidden="1" x14ac:dyDescent="0.25">
      <c r="B134" s="98"/>
      <c r="C134" s="118"/>
      <c r="D134" s="27" t="s">
        <v>993</v>
      </c>
      <c r="E134" s="29">
        <v>22.43</v>
      </c>
      <c r="F134" s="29">
        <v>22.43</v>
      </c>
      <c r="G134" s="29">
        <v>22.430000000000003</v>
      </c>
      <c r="H134" s="14"/>
      <c r="I134" s="15">
        <f t="shared" si="12"/>
        <v>22.43</v>
      </c>
      <c r="J134" s="15">
        <f t="shared" si="13"/>
        <v>22.43</v>
      </c>
      <c r="K134" s="38"/>
      <c r="L134" s="27" t="s">
        <v>994</v>
      </c>
      <c r="M134" s="15" t="s">
        <v>840</v>
      </c>
      <c r="N134" s="15" t="s">
        <v>840</v>
      </c>
      <c r="P134" s="15"/>
      <c r="Q134" s="15"/>
    </row>
    <row r="135" spans="2:17" ht="15" hidden="1" customHeight="1" x14ac:dyDescent="0.25">
      <c r="B135" s="97" t="s">
        <v>486</v>
      </c>
      <c r="C135" s="116" t="s">
        <v>247</v>
      </c>
      <c r="D135" s="27" t="s">
        <v>844</v>
      </c>
      <c r="E135" s="25">
        <v>44.44</v>
      </c>
      <c r="F135" s="25">
        <v>44.44</v>
      </c>
      <c r="G135" s="25">
        <v>44.44</v>
      </c>
      <c r="H135" s="14"/>
      <c r="I135" s="15" t="str">
        <f t="shared" si="12"/>
        <v xml:space="preserve"> </v>
      </c>
      <c r="J135" s="15" t="str">
        <f t="shared" si="13"/>
        <v xml:space="preserve"> </v>
      </c>
      <c r="K135" s="38"/>
      <c r="L135" s="27"/>
      <c r="M135" s="15"/>
      <c r="N135" s="15"/>
      <c r="P135" s="15"/>
      <c r="Q135" s="15"/>
    </row>
    <row r="136" spans="2:17" hidden="1" x14ac:dyDescent="0.25">
      <c r="B136" s="98"/>
      <c r="C136" s="117"/>
      <c r="D136" s="27" t="s">
        <v>992</v>
      </c>
      <c r="E136" s="29">
        <v>44.3</v>
      </c>
      <c r="F136" s="29">
        <v>44.3</v>
      </c>
      <c r="G136" s="29">
        <v>44.3</v>
      </c>
      <c r="H136" s="14"/>
      <c r="I136" s="15">
        <f t="shared" si="12"/>
        <v>44.3</v>
      </c>
      <c r="J136" s="15">
        <f t="shared" si="13"/>
        <v>44.3</v>
      </c>
      <c r="K136" s="38"/>
      <c r="L136" s="27" t="s">
        <v>990</v>
      </c>
      <c r="M136" s="15" t="s">
        <v>840</v>
      </c>
      <c r="N136" s="15" t="s">
        <v>840</v>
      </c>
      <c r="P136" s="15"/>
      <c r="Q136" s="15"/>
    </row>
    <row r="137" spans="2:17" hidden="1" x14ac:dyDescent="0.25">
      <c r="B137" s="98"/>
      <c r="C137" s="118"/>
      <c r="D137" s="27" t="s">
        <v>993</v>
      </c>
      <c r="E137" s="29">
        <v>44.58</v>
      </c>
      <c r="F137" s="29">
        <v>44.58</v>
      </c>
      <c r="G137" s="29">
        <v>44.58</v>
      </c>
      <c r="H137" s="14"/>
      <c r="I137" s="15">
        <f t="shared" si="12"/>
        <v>44.58</v>
      </c>
      <c r="J137" s="15">
        <f t="shared" si="13"/>
        <v>44.58</v>
      </c>
      <c r="K137" s="38"/>
      <c r="L137" s="27" t="s">
        <v>994</v>
      </c>
      <c r="M137" s="15" t="s">
        <v>840</v>
      </c>
      <c r="N137" s="15" t="s">
        <v>840</v>
      </c>
      <c r="P137" s="15"/>
      <c r="Q137" s="15"/>
    </row>
    <row r="138" spans="2:17" ht="15" hidden="1" customHeight="1" x14ac:dyDescent="0.25">
      <c r="B138" s="97" t="s">
        <v>487</v>
      </c>
      <c r="C138" s="116" t="s">
        <v>249</v>
      </c>
      <c r="D138" s="27" t="s">
        <v>844</v>
      </c>
      <c r="E138" s="25">
        <v>44.440000000000005</v>
      </c>
      <c r="F138" s="25">
        <v>44.44</v>
      </c>
      <c r="G138" s="25">
        <v>44.44</v>
      </c>
      <c r="H138" s="14"/>
      <c r="I138" s="15" t="str">
        <f t="shared" si="12"/>
        <v xml:space="preserve"> </v>
      </c>
      <c r="J138" s="15" t="str">
        <f t="shared" si="13"/>
        <v xml:space="preserve"> </v>
      </c>
      <c r="K138" s="38"/>
      <c r="L138" s="27"/>
      <c r="M138" s="15"/>
      <c r="N138" s="15"/>
      <c r="P138" s="15"/>
      <c r="Q138" s="15"/>
    </row>
    <row r="139" spans="2:17" hidden="1" x14ac:dyDescent="0.25">
      <c r="B139" s="98"/>
      <c r="C139" s="117"/>
      <c r="D139" s="27" t="s">
        <v>992</v>
      </c>
      <c r="E139" s="29">
        <v>44.3</v>
      </c>
      <c r="F139" s="29">
        <v>44.3</v>
      </c>
      <c r="G139" s="29">
        <v>44.3</v>
      </c>
      <c r="H139" s="14"/>
      <c r="I139" s="15">
        <f t="shared" si="12"/>
        <v>44.3</v>
      </c>
      <c r="J139" s="15">
        <f t="shared" si="13"/>
        <v>44.3</v>
      </c>
      <c r="K139" s="38"/>
      <c r="L139" s="27" t="s">
        <v>990</v>
      </c>
      <c r="M139" s="15" t="s">
        <v>840</v>
      </c>
      <c r="N139" s="15" t="s">
        <v>840</v>
      </c>
      <c r="P139" s="15"/>
      <c r="Q139" s="15"/>
    </row>
    <row r="140" spans="2:17" hidden="1" x14ac:dyDescent="0.25">
      <c r="B140" s="98"/>
      <c r="C140" s="118"/>
      <c r="D140" s="27" t="s">
        <v>993</v>
      </c>
      <c r="E140" s="29">
        <v>44.58</v>
      </c>
      <c r="F140" s="29">
        <v>44.58</v>
      </c>
      <c r="G140" s="29">
        <v>44.58</v>
      </c>
      <c r="H140" s="14"/>
      <c r="I140" s="15">
        <f t="shared" si="12"/>
        <v>44.58</v>
      </c>
      <c r="J140" s="15">
        <f t="shared" si="13"/>
        <v>44.58</v>
      </c>
      <c r="K140" s="38"/>
      <c r="L140" s="27" t="s">
        <v>994</v>
      </c>
      <c r="M140" s="15" t="s">
        <v>840</v>
      </c>
      <c r="N140" s="15" t="s">
        <v>840</v>
      </c>
      <c r="P140" s="15"/>
      <c r="Q140" s="15"/>
    </row>
    <row r="141" spans="2:17" ht="35.25" customHeight="1" x14ac:dyDescent="0.25">
      <c r="B141" s="50"/>
      <c r="C141" s="51" t="s">
        <v>1195</v>
      </c>
      <c r="D141" s="27" t="s">
        <v>844</v>
      </c>
      <c r="E141" s="25">
        <v>44.440000000000005</v>
      </c>
      <c r="F141" s="25">
        <v>44.44</v>
      </c>
      <c r="G141" s="25">
        <v>44.44</v>
      </c>
      <c r="H141" s="14"/>
      <c r="I141" s="15" t="str">
        <f t="shared" si="12"/>
        <v xml:space="preserve"> </v>
      </c>
      <c r="J141" s="15" t="str">
        <f t="shared" si="13"/>
        <v xml:space="preserve"> </v>
      </c>
      <c r="K141" s="38"/>
      <c r="L141" s="27" t="s">
        <v>844</v>
      </c>
      <c r="M141" s="15"/>
      <c r="N141" s="15"/>
      <c r="P141" s="15"/>
      <c r="Q141" s="15"/>
    </row>
    <row r="142" spans="2:17" ht="15" customHeight="1" x14ac:dyDescent="0.25">
      <c r="B142" s="106"/>
      <c r="C142" s="116" t="s">
        <v>249</v>
      </c>
      <c r="D142" s="27" t="s">
        <v>844</v>
      </c>
      <c r="E142" s="25">
        <v>44.440000000000005</v>
      </c>
      <c r="F142" s="25">
        <v>44.44</v>
      </c>
      <c r="G142" s="25">
        <v>44.44</v>
      </c>
      <c r="H142" s="14"/>
      <c r="I142" s="15" t="str">
        <f t="shared" ref="I142" si="21">IF(D142=$D$18," ",E142)</f>
        <v xml:space="preserve"> </v>
      </c>
      <c r="J142" s="15" t="str">
        <f t="shared" ref="J142" si="22">I142</f>
        <v xml:space="preserve"> </v>
      </c>
      <c r="K142" s="38"/>
      <c r="L142" s="27" t="s">
        <v>844</v>
      </c>
      <c r="M142" s="15"/>
      <c r="N142" s="15"/>
      <c r="P142" s="15"/>
      <c r="Q142" s="15"/>
    </row>
    <row r="143" spans="2:17" x14ac:dyDescent="0.25">
      <c r="B143" s="107"/>
      <c r="C143" s="117"/>
      <c r="D143" s="27" t="s">
        <v>992</v>
      </c>
      <c r="E143" s="29"/>
      <c r="F143" s="29"/>
      <c r="G143" s="29"/>
      <c r="H143" s="14"/>
      <c r="I143" s="15" t="s">
        <v>840</v>
      </c>
      <c r="J143" s="15" t="s">
        <v>840</v>
      </c>
      <c r="K143" s="38"/>
      <c r="L143" s="27" t="s">
        <v>990</v>
      </c>
      <c r="M143" s="15">
        <v>170.94</v>
      </c>
      <c r="N143" s="15">
        <v>179.49</v>
      </c>
      <c r="P143" s="90" t="s">
        <v>1272</v>
      </c>
      <c r="Q143" s="81">
        <v>46017</v>
      </c>
    </row>
    <row r="144" spans="2:17" x14ac:dyDescent="0.25">
      <c r="B144" s="108"/>
      <c r="C144" s="118"/>
      <c r="D144" s="27" t="s">
        <v>993</v>
      </c>
      <c r="E144" s="29"/>
      <c r="F144" s="29"/>
      <c r="G144" s="29"/>
      <c r="H144" s="14"/>
      <c r="I144" s="15" t="s">
        <v>840</v>
      </c>
      <c r="J144" s="15" t="s">
        <v>840</v>
      </c>
      <c r="K144" s="38"/>
      <c r="L144" s="27" t="s">
        <v>994</v>
      </c>
      <c r="M144" s="15">
        <v>209.86</v>
      </c>
      <c r="N144" s="15">
        <v>220.35</v>
      </c>
      <c r="P144" s="91"/>
      <c r="Q144" s="82"/>
    </row>
    <row r="145" spans="2:17" ht="15" customHeight="1" x14ac:dyDescent="0.25">
      <c r="B145" s="99">
        <v>18</v>
      </c>
      <c r="C145" s="127" t="s">
        <v>865</v>
      </c>
      <c r="D145" s="23"/>
      <c r="E145" s="25"/>
      <c r="F145" s="25"/>
      <c r="G145" s="25"/>
      <c r="H145" s="14"/>
      <c r="I145" s="15"/>
      <c r="J145" s="15"/>
      <c r="K145" s="38"/>
      <c r="L145" s="23"/>
      <c r="M145" s="15"/>
      <c r="N145" s="15"/>
      <c r="P145" s="15"/>
      <c r="Q145" s="15"/>
    </row>
    <row r="146" spans="2:17" x14ac:dyDescent="0.25">
      <c r="B146" s="99"/>
      <c r="C146" s="128"/>
      <c r="D146" s="23"/>
      <c r="E146" s="25"/>
      <c r="F146" s="25"/>
      <c r="G146" s="25"/>
      <c r="H146" s="14"/>
      <c r="I146" s="15"/>
      <c r="J146" s="15"/>
      <c r="K146" s="38"/>
      <c r="L146" s="23"/>
      <c r="M146" s="15"/>
      <c r="N146" s="15"/>
      <c r="P146" s="15"/>
      <c r="Q146" s="15"/>
    </row>
    <row r="147" spans="2:17" x14ac:dyDescent="0.25">
      <c r="B147" s="99"/>
      <c r="C147" s="129"/>
      <c r="D147" s="23"/>
      <c r="E147" s="25"/>
      <c r="F147" s="25"/>
      <c r="G147" s="25"/>
      <c r="H147" s="14"/>
      <c r="I147" s="15"/>
      <c r="J147" s="15"/>
      <c r="K147" s="38"/>
      <c r="L147" s="23"/>
      <c r="M147" s="15"/>
      <c r="N147" s="15"/>
      <c r="P147" s="15"/>
      <c r="Q147" s="15"/>
    </row>
    <row r="148" spans="2:17" ht="15" customHeight="1" x14ac:dyDescent="0.25">
      <c r="B148" s="97" t="s">
        <v>494</v>
      </c>
      <c r="C148" s="116" t="s">
        <v>255</v>
      </c>
      <c r="D148" s="27" t="s">
        <v>844</v>
      </c>
      <c r="E148" s="25">
        <v>50.765000000000008</v>
      </c>
      <c r="F148" s="25">
        <v>50.765000000000001</v>
      </c>
      <c r="G148" s="25">
        <v>50.765000000000001</v>
      </c>
      <c r="H148" s="14"/>
      <c r="I148" s="15" t="str">
        <f t="shared" si="12"/>
        <v xml:space="preserve"> </v>
      </c>
      <c r="J148" s="15" t="str">
        <f t="shared" si="13"/>
        <v xml:space="preserve"> </v>
      </c>
      <c r="K148" s="38"/>
      <c r="L148" s="27" t="s">
        <v>844</v>
      </c>
      <c r="M148" s="15"/>
      <c r="N148" s="15"/>
      <c r="P148" s="15"/>
      <c r="Q148" s="15"/>
    </row>
    <row r="149" spans="2:17" x14ac:dyDescent="0.25">
      <c r="B149" s="98"/>
      <c r="C149" s="117"/>
      <c r="D149" s="27" t="s">
        <v>992</v>
      </c>
      <c r="E149" s="29">
        <v>45.04</v>
      </c>
      <c r="F149" s="29">
        <v>45.04</v>
      </c>
      <c r="G149" s="29">
        <v>45.04</v>
      </c>
      <c r="H149" s="14"/>
      <c r="I149" s="15">
        <f t="shared" si="12"/>
        <v>45.04</v>
      </c>
      <c r="J149" s="15">
        <f t="shared" si="13"/>
        <v>45.04</v>
      </c>
      <c r="K149" s="38"/>
      <c r="L149" s="27" t="s">
        <v>990</v>
      </c>
      <c r="M149" s="15">
        <v>51.15</v>
      </c>
      <c r="N149" s="15">
        <v>51.15</v>
      </c>
      <c r="P149" s="81" t="s">
        <v>1196</v>
      </c>
      <c r="Q149" s="81">
        <v>45230</v>
      </c>
    </row>
    <row r="150" spans="2:17" x14ac:dyDescent="0.25">
      <c r="B150" s="98"/>
      <c r="C150" s="118"/>
      <c r="D150" s="27" t="s">
        <v>993</v>
      </c>
      <c r="E150" s="29">
        <v>56.490000000000009</v>
      </c>
      <c r="F150" s="29">
        <v>56.49</v>
      </c>
      <c r="G150" s="29">
        <v>56.49</v>
      </c>
      <c r="H150" s="14"/>
      <c r="I150" s="15">
        <f t="shared" si="12"/>
        <v>56.490000000000009</v>
      </c>
      <c r="J150" s="15">
        <f t="shared" si="13"/>
        <v>56.490000000000009</v>
      </c>
      <c r="K150" s="38"/>
      <c r="L150" s="27" t="s">
        <v>994</v>
      </c>
      <c r="M150" s="15">
        <v>51.15</v>
      </c>
      <c r="N150" s="15">
        <f>M150</f>
        <v>51.15</v>
      </c>
      <c r="P150" s="82"/>
      <c r="Q150" s="82"/>
    </row>
    <row r="151" spans="2:17" ht="15" customHeight="1" x14ac:dyDescent="0.25">
      <c r="B151" s="99">
        <v>19</v>
      </c>
      <c r="C151" s="127" t="s">
        <v>866</v>
      </c>
      <c r="D151" s="23"/>
      <c r="E151" s="25"/>
      <c r="F151" s="25"/>
      <c r="G151" s="25"/>
      <c r="H151" s="14"/>
      <c r="I151" s="15"/>
      <c r="J151" s="15"/>
      <c r="K151" s="38"/>
      <c r="L151" s="23"/>
      <c r="M151" s="15"/>
      <c r="N151" s="15"/>
      <c r="P151" s="15"/>
      <c r="Q151" s="15"/>
    </row>
    <row r="152" spans="2:17" x14ac:dyDescent="0.25">
      <c r="B152" s="99"/>
      <c r="C152" s="128"/>
      <c r="D152" s="27"/>
      <c r="E152" s="25"/>
      <c r="F152" s="25"/>
      <c r="G152" s="25"/>
      <c r="H152" s="14"/>
      <c r="I152" s="15"/>
      <c r="J152" s="15"/>
      <c r="K152" s="38"/>
      <c r="L152" s="27"/>
      <c r="M152" s="15"/>
      <c r="N152" s="15"/>
      <c r="P152" s="15"/>
      <c r="Q152" s="15"/>
    </row>
    <row r="153" spans="2:17" x14ac:dyDescent="0.25">
      <c r="B153" s="99"/>
      <c r="C153" s="129"/>
      <c r="D153" s="27"/>
      <c r="E153" s="25"/>
      <c r="F153" s="25"/>
      <c r="G153" s="25"/>
      <c r="H153" s="14"/>
      <c r="I153" s="15"/>
      <c r="J153" s="15"/>
      <c r="K153" s="38"/>
      <c r="L153" s="27"/>
      <c r="M153" s="15"/>
      <c r="N153" s="15"/>
      <c r="P153" s="15"/>
      <c r="Q153" s="15"/>
    </row>
    <row r="154" spans="2:17" ht="15.75" customHeight="1" x14ac:dyDescent="0.25">
      <c r="B154" s="97" t="s">
        <v>495</v>
      </c>
      <c r="C154" s="116" t="s">
        <v>9</v>
      </c>
      <c r="D154" s="27"/>
      <c r="E154" s="25"/>
      <c r="F154" s="25"/>
      <c r="G154" s="25"/>
      <c r="H154" s="14"/>
      <c r="I154" s="15"/>
      <c r="J154" s="15"/>
      <c r="K154" s="38"/>
      <c r="L154" s="27"/>
      <c r="M154" s="15"/>
      <c r="N154" s="15"/>
      <c r="P154" s="15"/>
      <c r="Q154" s="15"/>
    </row>
    <row r="155" spans="2:17" x14ac:dyDescent="0.25">
      <c r="B155" s="98"/>
      <c r="C155" s="117"/>
      <c r="D155" s="27" t="s">
        <v>992</v>
      </c>
      <c r="E155" s="25">
        <v>42.88</v>
      </c>
      <c r="F155" s="25">
        <v>0</v>
      </c>
      <c r="G155" s="25">
        <v>42.88</v>
      </c>
      <c r="H155" s="14"/>
      <c r="I155" s="28">
        <v>25.41</v>
      </c>
      <c r="J155" s="30">
        <f>I155</f>
        <v>25.41</v>
      </c>
      <c r="K155" s="36"/>
      <c r="L155" s="27" t="s">
        <v>990</v>
      </c>
      <c r="M155" s="28">
        <v>24.99</v>
      </c>
      <c r="N155" s="30">
        <f>M155</f>
        <v>24.99</v>
      </c>
      <c r="P155" s="81" t="s">
        <v>1064</v>
      </c>
      <c r="Q155" s="81">
        <v>45994</v>
      </c>
    </row>
    <row r="156" spans="2:17" x14ac:dyDescent="0.25">
      <c r="B156" s="98"/>
      <c r="C156" s="118"/>
      <c r="D156" s="27" t="s">
        <v>993</v>
      </c>
      <c r="E156" s="25">
        <v>42.88</v>
      </c>
      <c r="F156" s="25">
        <v>0</v>
      </c>
      <c r="G156" s="25">
        <v>42.88</v>
      </c>
      <c r="H156" s="14"/>
      <c r="I156" s="28">
        <v>25.41</v>
      </c>
      <c r="J156" s="30">
        <f>I156</f>
        <v>25.41</v>
      </c>
      <c r="K156" s="36"/>
      <c r="L156" s="27" t="s">
        <v>991</v>
      </c>
      <c r="M156" s="28">
        <v>24.99</v>
      </c>
      <c r="N156" s="30">
        <f>M156</f>
        <v>24.99</v>
      </c>
      <c r="P156" s="82"/>
      <c r="Q156" s="82"/>
    </row>
    <row r="157" spans="2:17" ht="15" customHeight="1" x14ac:dyDescent="0.25">
      <c r="B157" s="99">
        <v>20</v>
      </c>
      <c r="C157" s="127" t="s">
        <v>867</v>
      </c>
      <c r="D157" s="23"/>
      <c r="E157" s="25"/>
      <c r="F157" s="25"/>
      <c r="G157" s="25"/>
      <c r="H157" s="14"/>
      <c r="I157" s="15"/>
      <c r="J157" s="15"/>
      <c r="K157" s="38"/>
      <c r="L157" s="23"/>
      <c r="M157" s="15"/>
      <c r="N157" s="15"/>
      <c r="P157" s="15"/>
      <c r="Q157" s="15"/>
    </row>
    <row r="158" spans="2:17" x14ac:dyDescent="0.25">
      <c r="B158" s="99"/>
      <c r="C158" s="128"/>
      <c r="D158" s="27"/>
      <c r="E158" s="25"/>
      <c r="F158" s="25"/>
      <c r="G158" s="25"/>
      <c r="H158" s="14"/>
      <c r="I158" s="15"/>
      <c r="J158" s="15"/>
      <c r="K158" s="38"/>
      <c r="L158" s="27"/>
      <c r="M158" s="15"/>
      <c r="N158" s="15"/>
      <c r="P158" s="15"/>
      <c r="Q158" s="15"/>
    </row>
    <row r="159" spans="2:17" x14ac:dyDescent="0.25">
      <c r="B159" s="99"/>
      <c r="C159" s="129"/>
      <c r="D159" s="27"/>
      <c r="E159" s="25"/>
      <c r="F159" s="25"/>
      <c r="G159" s="25"/>
      <c r="H159" s="14"/>
      <c r="I159" s="15"/>
      <c r="J159" s="15"/>
      <c r="K159" s="38"/>
      <c r="L159" s="27"/>
      <c r="M159" s="15"/>
      <c r="N159" s="15"/>
      <c r="P159" s="15"/>
      <c r="Q159" s="15"/>
    </row>
    <row r="160" spans="2:17" x14ac:dyDescent="0.25">
      <c r="B160" s="97" t="s">
        <v>498</v>
      </c>
      <c r="C160" s="116" t="s">
        <v>9</v>
      </c>
      <c r="D160" s="27" t="s">
        <v>844</v>
      </c>
      <c r="E160" s="25">
        <v>96.11</v>
      </c>
      <c r="F160" s="25">
        <v>96.11</v>
      </c>
      <c r="G160" s="25">
        <v>96.11</v>
      </c>
      <c r="H160" s="14"/>
      <c r="I160" s="15" t="str">
        <f t="shared" ref="I160:I221" si="23">IF(D160=$D$18," ",E160)</f>
        <v xml:space="preserve"> </v>
      </c>
      <c r="J160" s="15" t="str">
        <f t="shared" ref="J160:J216" si="24">I160</f>
        <v xml:space="preserve"> </v>
      </c>
      <c r="K160" s="38"/>
      <c r="L160" s="27" t="s">
        <v>844</v>
      </c>
      <c r="M160" s="15"/>
      <c r="N160" s="15"/>
      <c r="P160" s="15"/>
      <c r="Q160" s="15"/>
    </row>
    <row r="161" spans="2:17" x14ac:dyDescent="0.25">
      <c r="B161" s="98"/>
      <c r="C161" s="117"/>
      <c r="D161" s="27" t="s">
        <v>992</v>
      </c>
      <c r="E161" s="25">
        <v>58.11999999999999</v>
      </c>
      <c r="F161" s="25">
        <v>58.120000000000005</v>
      </c>
      <c r="G161" s="25">
        <v>58.12</v>
      </c>
      <c r="H161" s="14"/>
      <c r="I161" s="28">
        <v>81.98</v>
      </c>
      <c r="J161" s="30">
        <f>I161</f>
        <v>81.98</v>
      </c>
      <c r="K161" s="36"/>
      <c r="L161" s="27" t="s">
        <v>1037</v>
      </c>
      <c r="M161" s="30">
        <v>92.94</v>
      </c>
      <c r="N161" s="30">
        <f>M161</f>
        <v>92.94</v>
      </c>
      <c r="P161" s="81" t="s">
        <v>1039</v>
      </c>
      <c r="Q161" s="81">
        <v>45588</v>
      </c>
    </row>
    <row r="162" spans="2:17" x14ac:dyDescent="0.25">
      <c r="B162" s="98"/>
      <c r="C162" s="118"/>
      <c r="D162" s="27" t="s">
        <v>993</v>
      </c>
      <c r="E162" s="25">
        <v>66.03</v>
      </c>
      <c r="F162" s="25">
        <v>66.03</v>
      </c>
      <c r="G162" s="25">
        <v>66.03</v>
      </c>
      <c r="H162" s="14"/>
      <c r="I162" s="28">
        <v>110.24</v>
      </c>
      <c r="J162" s="30">
        <f>I162</f>
        <v>110.24</v>
      </c>
      <c r="K162" s="36"/>
      <c r="L162" s="27" t="s">
        <v>1038</v>
      </c>
      <c r="M162" s="30">
        <v>94.56</v>
      </c>
      <c r="N162" s="30">
        <f>M162</f>
        <v>94.56</v>
      </c>
      <c r="P162" s="82"/>
      <c r="Q162" s="82"/>
    </row>
    <row r="163" spans="2:17" ht="15" customHeight="1" x14ac:dyDescent="0.25">
      <c r="B163" s="99">
        <v>21</v>
      </c>
      <c r="C163" s="127" t="s">
        <v>868</v>
      </c>
      <c r="D163" s="23"/>
      <c r="E163" s="25"/>
      <c r="F163" s="25"/>
      <c r="G163" s="25"/>
      <c r="H163" s="14"/>
      <c r="I163" s="15"/>
      <c r="J163" s="15"/>
      <c r="K163" s="38"/>
      <c r="L163" s="23"/>
      <c r="M163" s="15"/>
      <c r="N163" s="15"/>
      <c r="P163" s="15"/>
      <c r="Q163" s="15"/>
    </row>
    <row r="164" spans="2:17" x14ac:dyDescent="0.25">
      <c r="B164" s="99"/>
      <c r="C164" s="128"/>
      <c r="D164" s="27"/>
      <c r="E164" s="25"/>
      <c r="F164" s="25"/>
      <c r="G164" s="25"/>
      <c r="H164" s="14"/>
      <c r="I164" s="15"/>
      <c r="J164" s="15"/>
      <c r="K164" s="38"/>
      <c r="L164" s="27"/>
      <c r="M164" s="15"/>
      <c r="N164" s="15"/>
      <c r="P164" s="15"/>
      <c r="Q164" s="15"/>
    </row>
    <row r="165" spans="2:17" x14ac:dyDescent="0.25">
      <c r="B165" s="99"/>
      <c r="C165" s="129"/>
      <c r="D165" s="27"/>
      <c r="E165" s="25"/>
      <c r="F165" s="25"/>
      <c r="G165" s="25"/>
      <c r="H165" s="14"/>
      <c r="I165" s="15"/>
      <c r="J165" s="15"/>
      <c r="K165" s="38"/>
      <c r="L165" s="27"/>
      <c r="M165" s="15"/>
      <c r="N165" s="15"/>
      <c r="P165" s="15"/>
      <c r="Q165" s="15"/>
    </row>
    <row r="166" spans="2:17" ht="15" customHeight="1" x14ac:dyDescent="0.25">
      <c r="B166" s="97" t="s">
        <v>499</v>
      </c>
      <c r="C166" s="116" t="s">
        <v>202</v>
      </c>
      <c r="D166" s="27" t="s">
        <v>844</v>
      </c>
      <c r="E166" s="25">
        <v>0</v>
      </c>
      <c r="F166" s="25">
        <v>24.62</v>
      </c>
      <c r="G166" s="25">
        <v>24.62</v>
      </c>
      <c r="H166" s="14"/>
      <c r="I166" s="15" t="str">
        <f t="shared" si="23"/>
        <v xml:space="preserve"> </v>
      </c>
      <c r="J166" s="15" t="str">
        <f t="shared" si="24"/>
        <v xml:space="preserve"> </v>
      </c>
      <c r="K166" s="38"/>
      <c r="L166" s="27" t="s">
        <v>844</v>
      </c>
      <c r="M166" s="15"/>
      <c r="N166" s="15"/>
      <c r="P166" s="15"/>
      <c r="Q166" s="15"/>
    </row>
    <row r="167" spans="2:17" x14ac:dyDescent="0.25">
      <c r="B167" s="98"/>
      <c r="C167" s="117"/>
      <c r="D167" s="27" t="s">
        <v>992</v>
      </c>
      <c r="E167" s="25">
        <v>58.11999999999999</v>
      </c>
      <c r="F167" s="25">
        <v>58.120000000000005</v>
      </c>
      <c r="G167" s="25">
        <v>58.12</v>
      </c>
      <c r="H167" s="14"/>
      <c r="I167" s="28">
        <v>24.62</v>
      </c>
      <c r="J167" s="30">
        <f>I167</f>
        <v>24.62</v>
      </c>
      <c r="K167" s="36"/>
      <c r="L167" s="27" t="s">
        <v>990</v>
      </c>
      <c r="M167" s="30">
        <v>23.5</v>
      </c>
      <c r="N167" s="30">
        <f>M167</f>
        <v>23.5</v>
      </c>
      <c r="P167" s="81" t="s">
        <v>1076</v>
      </c>
      <c r="Q167" s="81">
        <v>45994</v>
      </c>
    </row>
    <row r="168" spans="2:17" x14ac:dyDescent="0.25">
      <c r="B168" s="98"/>
      <c r="C168" s="118"/>
      <c r="D168" s="27" t="s">
        <v>993</v>
      </c>
      <c r="E168" s="25">
        <v>66.03</v>
      </c>
      <c r="F168" s="25">
        <v>66.03</v>
      </c>
      <c r="G168" s="25">
        <v>66.03</v>
      </c>
      <c r="H168" s="14"/>
      <c r="I168" s="28">
        <v>24.62</v>
      </c>
      <c r="J168" s="30">
        <f>I168</f>
        <v>24.62</v>
      </c>
      <c r="K168" s="36"/>
      <c r="L168" s="27" t="s">
        <v>991</v>
      </c>
      <c r="M168" s="30">
        <v>23.5</v>
      </c>
      <c r="N168" s="30">
        <f>M168</f>
        <v>23.5</v>
      </c>
      <c r="P168" s="82"/>
      <c r="Q168" s="82"/>
    </row>
    <row r="169" spans="2:17" ht="15" customHeight="1" x14ac:dyDescent="0.25">
      <c r="B169" s="99">
        <v>22</v>
      </c>
      <c r="C169" s="127" t="s">
        <v>869</v>
      </c>
      <c r="D169" s="23"/>
      <c r="E169" s="25"/>
      <c r="F169" s="25"/>
      <c r="G169" s="25"/>
      <c r="H169" s="14"/>
      <c r="I169" s="15"/>
      <c r="J169" s="15"/>
      <c r="K169" s="38"/>
      <c r="L169" s="23"/>
      <c r="M169" s="15"/>
      <c r="N169" s="15"/>
      <c r="P169" s="15"/>
      <c r="Q169" s="15"/>
    </row>
    <row r="170" spans="2:17" x14ac:dyDescent="0.25">
      <c r="B170" s="99"/>
      <c r="C170" s="128"/>
      <c r="D170" s="27"/>
      <c r="E170" s="25"/>
      <c r="F170" s="25"/>
      <c r="G170" s="25"/>
      <c r="H170" s="14"/>
      <c r="I170" s="15"/>
      <c r="J170" s="15"/>
      <c r="K170" s="38"/>
      <c r="L170" s="27"/>
      <c r="M170" s="15"/>
      <c r="N170" s="15"/>
      <c r="P170" s="15"/>
      <c r="Q170" s="15"/>
    </row>
    <row r="171" spans="2:17" x14ac:dyDescent="0.25">
      <c r="B171" s="99"/>
      <c r="C171" s="129"/>
      <c r="D171" s="27"/>
      <c r="E171" s="25"/>
      <c r="F171" s="25"/>
      <c r="G171" s="25"/>
      <c r="H171" s="14"/>
      <c r="I171" s="15"/>
      <c r="J171" s="15"/>
      <c r="K171" s="38"/>
      <c r="L171" s="27"/>
      <c r="M171" s="15"/>
      <c r="N171" s="15"/>
      <c r="P171" s="15"/>
      <c r="Q171" s="15"/>
    </row>
    <row r="172" spans="2:17" ht="15" customHeight="1" x14ac:dyDescent="0.25">
      <c r="B172" s="97" t="s">
        <v>500</v>
      </c>
      <c r="C172" s="116" t="s">
        <v>200</v>
      </c>
      <c r="D172" s="27" t="s">
        <v>844</v>
      </c>
      <c r="E172" s="25">
        <v>126.545</v>
      </c>
      <c r="F172" s="25">
        <v>126.54500000000002</v>
      </c>
      <c r="G172" s="25">
        <v>126.545</v>
      </c>
      <c r="H172" s="14"/>
      <c r="I172" s="15" t="str">
        <f t="shared" si="23"/>
        <v xml:space="preserve"> </v>
      </c>
      <c r="J172" s="15" t="str">
        <f t="shared" si="24"/>
        <v xml:space="preserve"> </v>
      </c>
      <c r="K172" s="38"/>
      <c r="L172" s="27" t="s">
        <v>844</v>
      </c>
      <c r="M172" s="15"/>
      <c r="N172" s="15"/>
      <c r="P172" s="15"/>
      <c r="Q172" s="15"/>
    </row>
    <row r="173" spans="2:17" x14ac:dyDescent="0.25">
      <c r="B173" s="98"/>
      <c r="C173" s="117"/>
      <c r="D173" s="27" t="s">
        <v>992</v>
      </c>
      <c r="E173" s="25">
        <v>58.11999999999999</v>
      </c>
      <c r="F173" s="25">
        <v>58.120000000000005</v>
      </c>
      <c r="G173" s="25">
        <v>58.12</v>
      </c>
      <c r="H173" s="14"/>
      <c r="I173" s="28">
        <v>120.37</v>
      </c>
      <c r="J173" s="30">
        <f>I173</f>
        <v>120.37</v>
      </c>
      <c r="K173" s="36"/>
      <c r="L173" s="27" t="s">
        <v>990</v>
      </c>
      <c r="M173" s="28">
        <v>132.72</v>
      </c>
      <c r="N173" s="30">
        <v>139.36000000000001</v>
      </c>
      <c r="P173" s="81" t="s">
        <v>1077</v>
      </c>
      <c r="Q173" s="81">
        <v>45994</v>
      </c>
    </row>
    <row r="174" spans="2:17" x14ac:dyDescent="0.25">
      <c r="B174" s="98"/>
      <c r="C174" s="118"/>
      <c r="D174" s="27" t="s">
        <v>993</v>
      </c>
      <c r="E174" s="25">
        <v>66.03</v>
      </c>
      <c r="F174" s="25">
        <v>66.03</v>
      </c>
      <c r="G174" s="25">
        <v>66.03</v>
      </c>
      <c r="H174" s="14"/>
      <c r="I174" s="28">
        <v>132.41999999999999</v>
      </c>
      <c r="J174" s="30">
        <f>I174</f>
        <v>132.41999999999999</v>
      </c>
      <c r="K174" s="36"/>
      <c r="L174" s="27" t="s">
        <v>991</v>
      </c>
      <c r="M174" s="28">
        <v>140.74</v>
      </c>
      <c r="N174" s="30">
        <v>147.78</v>
      </c>
      <c r="P174" s="82"/>
      <c r="Q174" s="82"/>
    </row>
    <row r="175" spans="2:17" ht="15" customHeight="1" x14ac:dyDescent="0.25">
      <c r="B175" s="99">
        <v>23</v>
      </c>
      <c r="C175" s="127" t="s">
        <v>870</v>
      </c>
      <c r="D175" s="23"/>
      <c r="E175" s="25"/>
      <c r="F175" s="25"/>
      <c r="G175" s="25"/>
      <c r="H175" s="14"/>
      <c r="I175" s="15"/>
      <c r="J175" s="15"/>
      <c r="K175" s="38"/>
      <c r="L175" s="23"/>
      <c r="M175" s="15"/>
      <c r="N175" s="15"/>
      <c r="P175" s="15"/>
      <c r="Q175" s="15"/>
    </row>
    <row r="176" spans="2:17" x14ac:dyDescent="0.25">
      <c r="B176" s="99"/>
      <c r="C176" s="128"/>
      <c r="D176" s="23"/>
      <c r="E176" s="25"/>
      <c r="F176" s="25"/>
      <c r="G176" s="25"/>
      <c r="H176" s="14"/>
      <c r="I176" s="15"/>
      <c r="J176" s="15"/>
      <c r="K176" s="38"/>
      <c r="L176" s="23"/>
      <c r="M176" s="15"/>
      <c r="N176" s="15"/>
      <c r="P176" s="15"/>
      <c r="Q176" s="15"/>
    </row>
    <row r="177" spans="2:17" x14ac:dyDescent="0.25">
      <c r="B177" s="99"/>
      <c r="C177" s="129"/>
      <c r="D177" s="23"/>
      <c r="E177" s="25"/>
      <c r="F177" s="25"/>
      <c r="G177" s="25"/>
      <c r="H177" s="14"/>
      <c r="I177" s="15"/>
      <c r="J177" s="15"/>
      <c r="K177" s="38"/>
      <c r="L177" s="23"/>
      <c r="M177" s="15"/>
      <c r="N177" s="15"/>
      <c r="P177" s="15"/>
      <c r="Q177" s="15"/>
    </row>
    <row r="178" spans="2:17" x14ac:dyDescent="0.25">
      <c r="B178" s="97" t="s">
        <v>502</v>
      </c>
      <c r="C178" s="116" t="s">
        <v>18</v>
      </c>
      <c r="D178" s="27" t="s">
        <v>844</v>
      </c>
      <c r="E178" s="25">
        <v>17.28</v>
      </c>
      <c r="F178" s="25">
        <v>17.28</v>
      </c>
      <c r="G178" s="25">
        <v>0</v>
      </c>
      <c r="H178" s="14"/>
      <c r="I178" s="15" t="str">
        <f t="shared" si="23"/>
        <v xml:space="preserve"> </v>
      </c>
      <c r="J178" s="15" t="str">
        <f t="shared" si="24"/>
        <v xml:space="preserve"> </v>
      </c>
      <c r="K178" s="38"/>
      <c r="L178" s="27" t="s">
        <v>844</v>
      </c>
      <c r="M178" s="15"/>
      <c r="N178" s="15"/>
      <c r="P178" s="15"/>
      <c r="Q178" s="15"/>
    </row>
    <row r="179" spans="2:17" x14ac:dyDescent="0.25">
      <c r="B179" s="98"/>
      <c r="C179" s="117"/>
      <c r="D179" s="27" t="s">
        <v>992</v>
      </c>
      <c r="E179" s="29">
        <v>17.28</v>
      </c>
      <c r="F179" s="29">
        <v>17.28</v>
      </c>
      <c r="G179" s="29">
        <v>0</v>
      </c>
      <c r="H179" s="14"/>
      <c r="I179" s="15">
        <f t="shared" si="23"/>
        <v>17.28</v>
      </c>
      <c r="J179" s="15">
        <f t="shared" si="24"/>
        <v>17.28</v>
      </c>
      <c r="K179" s="38"/>
      <c r="L179" s="27" t="s">
        <v>990</v>
      </c>
      <c r="M179" s="15">
        <v>9.1</v>
      </c>
      <c r="N179" s="15">
        <f>M179</f>
        <v>9.1</v>
      </c>
      <c r="P179" s="81" t="s">
        <v>1085</v>
      </c>
      <c r="Q179" s="81">
        <v>45994</v>
      </c>
    </row>
    <row r="180" spans="2:17" x14ac:dyDescent="0.25">
      <c r="B180" s="98"/>
      <c r="C180" s="118"/>
      <c r="D180" s="27" t="s">
        <v>993</v>
      </c>
      <c r="E180" s="29">
        <v>17.28</v>
      </c>
      <c r="F180" s="29">
        <v>17.28</v>
      </c>
      <c r="G180" s="29">
        <v>0</v>
      </c>
      <c r="H180" s="14"/>
      <c r="I180" s="15">
        <f t="shared" si="23"/>
        <v>17.28</v>
      </c>
      <c r="J180" s="15">
        <f t="shared" si="24"/>
        <v>17.28</v>
      </c>
      <c r="K180" s="38"/>
      <c r="L180" s="27" t="s">
        <v>994</v>
      </c>
      <c r="M180" s="15">
        <v>9.1</v>
      </c>
      <c r="N180" s="15">
        <f>M180</f>
        <v>9.1</v>
      </c>
      <c r="P180" s="82"/>
      <c r="Q180" s="82"/>
    </row>
    <row r="181" spans="2:17" ht="15" customHeight="1" x14ac:dyDescent="0.25">
      <c r="B181" s="99">
        <v>24</v>
      </c>
      <c r="C181" s="127" t="s">
        <v>871</v>
      </c>
      <c r="D181" s="23"/>
      <c r="E181" s="25"/>
      <c r="F181" s="25"/>
      <c r="G181" s="25"/>
      <c r="H181" s="14"/>
      <c r="I181" s="15"/>
      <c r="J181" s="15"/>
      <c r="K181" s="38"/>
      <c r="L181" s="23"/>
      <c r="M181" s="15"/>
      <c r="N181" s="15"/>
      <c r="P181" s="15"/>
      <c r="Q181" s="15"/>
    </row>
    <row r="182" spans="2:17" x14ac:dyDescent="0.25">
      <c r="B182" s="99"/>
      <c r="C182" s="128"/>
      <c r="D182" s="23"/>
      <c r="E182" s="25"/>
      <c r="F182" s="25"/>
      <c r="G182" s="25"/>
      <c r="H182" s="14"/>
      <c r="I182" s="15"/>
      <c r="J182" s="15"/>
      <c r="K182" s="38"/>
      <c r="L182" s="23"/>
      <c r="M182" s="15"/>
      <c r="N182" s="15"/>
      <c r="P182" s="15"/>
      <c r="Q182" s="15"/>
    </row>
    <row r="183" spans="2:17" x14ac:dyDescent="0.25">
      <c r="B183" s="99"/>
      <c r="C183" s="129"/>
      <c r="D183" s="23"/>
      <c r="E183" s="25"/>
      <c r="F183" s="25"/>
      <c r="G183" s="25"/>
      <c r="H183" s="14"/>
      <c r="I183" s="15"/>
      <c r="J183" s="15"/>
      <c r="K183" s="38"/>
      <c r="L183" s="23"/>
      <c r="M183" s="15"/>
      <c r="N183" s="15"/>
      <c r="P183" s="15"/>
      <c r="Q183" s="15"/>
    </row>
    <row r="184" spans="2:17" x14ac:dyDescent="0.25">
      <c r="B184" s="97" t="s">
        <v>503</v>
      </c>
      <c r="C184" s="116" t="s">
        <v>18</v>
      </c>
      <c r="D184" s="27" t="s">
        <v>844</v>
      </c>
      <c r="E184" s="25">
        <v>159.345</v>
      </c>
      <c r="F184" s="25">
        <v>159.345</v>
      </c>
      <c r="G184" s="25">
        <v>159.345</v>
      </c>
      <c r="H184" s="14"/>
      <c r="I184" s="15" t="str">
        <f t="shared" si="23"/>
        <v xml:space="preserve"> </v>
      </c>
      <c r="J184" s="15" t="str">
        <f t="shared" si="24"/>
        <v xml:space="preserve"> </v>
      </c>
      <c r="K184" s="38"/>
      <c r="L184" s="27" t="s">
        <v>844</v>
      </c>
      <c r="M184" s="15"/>
      <c r="N184" s="15"/>
      <c r="P184" s="15"/>
      <c r="Q184" s="15"/>
    </row>
    <row r="185" spans="2:17" x14ac:dyDescent="0.25">
      <c r="B185" s="98"/>
      <c r="C185" s="117"/>
      <c r="D185" s="27" t="s">
        <v>992</v>
      </c>
      <c r="E185" s="29">
        <v>156.66</v>
      </c>
      <c r="F185" s="29">
        <v>156.66</v>
      </c>
      <c r="G185" s="29">
        <v>156.66</v>
      </c>
      <c r="H185" s="14"/>
      <c r="I185" s="15">
        <f t="shared" si="23"/>
        <v>156.66</v>
      </c>
      <c r="J185" s="15">
        <f t="shared" si="24"/>
        <v>156.66</v>
      </c>
      <c r="K185" s="38"/>
      <c r="L185" s="27" t="s">
        <v>1037</v>
      </c>
      <c r="M185" s="15">
        <v>150.49</v>
      </c>
      <c r="N185" s="15">
        <f>M185</f>
        <v>150.49</v>
      </c>
      <c r="P185" s="81" t="s">
        <v>1087</v>
      </c>
      <c r="Q185" s="81">
        <v>45588</v>
      </c>
    </row>
    <row r="186" spans="2:17" x14ac:dyDescent="0.25">
      <c r="B186" s="98"/>
      <c r="C186" s="118"/>
      <c r="D186" s="27" t="s">
        <v>993</v>
      </c>
      <c r="E186" s="29">
        <v>162.03</v>
      </c>
      <c r="F186" s="29">
        <v>162.03</v>
      </c>
      <c r="G186" s="29">
        <v>162.03</v>
      </c>
      <c r="H186" s="14"/>
      <c r="I186" s="15">
        <f t="shared" si="23"/>
        <v>162.03</v>
      </c>
      <c r="J186" s="15">
        <f t="shared" si="24"/>
        <v>162.03</v>
      </c>
      <c r="K186" s="38"/>
      <c r="L186" s="27" t="s">
        <v>1086</v>
      </c>
      <c r="M186" s="15">
        <v>160.22</v>
      </c>
      <c r="N186" s="15">
        <f>M186</f>
        <v>160.22</v>
      </c>
      <c r="P186" s="82"/>
      <c r="Q186" s="82"/>
    </row>
    <row r="187" spans="2:17" ht="15" customHeight="1" x14ac:dyDescent="0.25">
      <c r="B187" s="99">
        <v>25</v>
      </c>
      <c r="C187" s="127" t="s">
        <v>872</v>
      </c>
      <c r="D187" s="23"/>
      <c r="E187" s="25"/>
      <c r="F187" s="25"/>
      <c r="G187" s="25"/>
      <c r="H187" s="14"/>
      <c r="I187" s="15"/>
      <c r="J187" s="15"/>
      <c r="K187" s="38"/>
      <c r="L187" s="23"/>
      <c r="M187" s="15"/>
      <c r="N187" s="15"/>
      <c r="P187" s="15"/>
      <c r="Q187" s="15"/>
    </row>
    <row r="188" spans="2:17" x14ac:dyDescent="0.25">
      <c r="B188" s="99"/>
      <c r="C188" s="128"/>
      <c r="D188" s="23"/>
      <c r="E188" s="25"/>
      <c r="F188" s="25"/>
      <c r="G188" s="25"/>
      <c r="H188" s="14"/>
      <c r="I188" s="15"/>
      <c r="J188" s="15"/>
      <c r="K188" s="38"/>
      <c r="L188" s="23"/>
      <c r="M188" s="15"/>
      <c r="N188" s="15"/>
      <c r="P188" s="15"/>
      <c r="Q188" s="15"/>
    </row>
    <row r="189" spans="2:17" x14ac:dyDescent="0.25">
      <c r="B189" s="99"/>
      <c r="C189" s="129"/>
      <c r="D189" s="23"/>
      <c r="E189" s="25"/>
      <c r="F189" s="25"/>
      <c r="G189" s="25"/>
      <c r="H189" s="14"/>
      <c r="I189" s="15"/>
      <c r="J189" s="15"/>
      <c r="K189" s="38"/>
      <c r="L189" s="23"/>
      <c r="M189" s="15"/>
      <c r="N189" s="15"/>
      <c r="P189" s="15"/>
      <c r="Q189" s="15"/>
    </row>
    <row r="190" spans="2:17" x14ac:dyDescent="0.25">
      <c r="B190" s="97" t="s">
        <v>504</v>
      </c>
      <c r="C190" s="116" t="s">
        <v>18</v>
      </c>
      <c r="D190" s="27" t="s">
        <v>844</v>
      </c>
      <c r="E190" s="25">
        <v>97.055000000000007</v>
      </c>
      <c r="F190" s="25">
        <v>97.054999999999993</v>
      </c>
      <c r="G190" s="25">
        <v>97.055000000000007</v>
      </c>
      <c r="H190" s="14"/>
      <c r="I190" s="15"/>
      <c r="J190" s="15"/>
      <c r="K190" s="38"/>
      <c r="L190" s="27" t="s">
        <v>844</v>
      </c>
      <c r="M190" s="15"/>
      <c r="N190" s="15"/>
      <c r="P190" s="15"/>
      <c r="Q190" s="15"/>
    </row>
    <row r="191" spans="2:17" x14ac:dyDescent="0.25">
      <c r="B191" s="98"/>
      <c r="C191" s="117"/>
      <c r="D191" s="27" t="s">
        <v>992</v>
      </c>
      <c r="E191" s="29">
        <v>92.82</v>
      </c>
      <c r="F191" s="29">
        <v>92.82</v>
      </c>
      <c r="G191" s="29">
        <v>92.820000000000007</v>
      </c>
      <c r="H191" s="14"/>
      <c r="I191" s="15">
        <f t="shared" si="23"/>
        <v>92.82</v>
      </c>
      <c r="J191" s="15">
        <f t="shared" si="24"/>
        <v>92.82</v>
      </c>
      <c r="K191" s="38"/>
      <c r="L191" s="27" t="s">
        <v>1037</v>
      </c>
      <c r="M191" s="15">
        <v>78.8</v>
      </c>
      <c r="N191" s="15">
        <f>M191</f>
        <v>78.8</v>
      </c>
      <c r="P191" s="81" t="s">
        <v>1088</v>
      </c>
      <c r="Q191" s="81">
        <v>45588</v>
      </c>
    </row>
    <row r="192" spans="2:17" x14ac:dyDescent="0.25">
      <c r="B192" s="98"/>
      <c r="C192" s="118"/>
      <c r="D192" s="27" t="s">
        <v>993</v>
      </c>
      <c r="E192" s="29">
        <v>101.29</v>
      </c>
      <c r="F192" s="29">
        <v>101.29</v>
      </c>
      <c r="G192" s="29">
        <v>101.29</v>
      </c>
      <c r="H192" s="14"/>
      <c r="I192" s="15">
        <f t="shared" si="23"/>
        <v>101.29</v>
      </c>
      <c r="J192" s="15">
        <f t="shared" si="24"/>
        <v>101.29</v>
      </c>
      <c r="K192" s="38"/>
      <c r="L192" s="27" t="s">
        <v>1086</v>
      </c>
      <c r="M192" s="15">
        <v>81.09</v>
      </c>
      <c r="N192" s="15">
        <f>M192</f>
        <v>81.09</v>
      </c>
      <c r="P192" s="82"/>
      <c r="Q192" s="82"/>
    </row>
    <row r="193" spans="2:17" ht="15" customHeight="1" x14ac:dyDescent="0.25">
      <c r="B193" s="99">
        <v>26</v>
      </c>
      <c r="C193" s="127" t="s">
        <v>873</v>
      </c>
      <c r="D193" s="23"/>
      <c r="E193" s="25"/>
      <c r="F193" s="25"/>
      <c r="G193" s="25"/>
      <c r="H193" s="14"/>
      <c r="I193" s="15"/>
      <c r="J193" s="15"/>
      <c r="K193" s="38"/>
      <c r="L193" s="23"/>
      <c r="M193" s="15"/>
      <c r="N193" s="15"/>
      <c r="P193" s="15"/>
      <c r="Q193" s="15"/>
    </row>
    <row r="194" spans="2:17" x14ac:dyDescent="0.25">
      <c r="B194" s="99"/>
      <c r="C194" s="128"/>
      <c r="D194" s="23"/>
      <c r="E194" s="25"/>
      <c r="F194" s="25"/>
      <c r="G194" s="25"/>
      <c r="H194" s="14"/>
      <c r="I194" s="15"/>
      <c r="J194" s="15"/>
      <c r="K194" s="38"/>
      <c r="L194" s="23"/>
      <c r="M194" s="15"/>
      <c r="N194" s="15"/>
      <c r="P194" s="15"/>
      <c r="Q194" s="15"/>
    </row>
    <row r="195" spans="2:17" x14ac:dyDescent="0.25">
      <c r="B195" s="99"/>
      <c r="C195" s="129"/>
      <c r="D195" s="23"/>
      <c r="E195" s="25"/>
      <c r="F195" s="25"/>
      <c r="G195" s="25"/>
      <c r="H195" s="14"/>
      <c r="I195" s="15"/>
      <c r="J195" s="15"/>
      <c r="K195" s="38"/>
      <c r="L195" s="23"/>
      <c r="M195" s="15"/>
      <c r="N195" s="15"/>
      <c r="P195" s="15"/>
      <c r="Q195" s="15"/>
    </row>
    <row r="196" spans="2:17" ht="15" customHeight="1" x14ac:dyDescent="0.25">
      <c r="B196" s="97" t="s">
        <v>505</v>
      </c>
      <c r="C196" s="116" t="s">
        <v>370</v>
      </c>
      <c r="D196" s="27" t="s">
        <v>844</v>
      </c>
      <c r="E196" s="25">
        <v>50.66</v>
      </c>
      <c r="F196" s="25">
        <v>50.66</v>
      </c>
      <c r="G196" s="25">
        <v>50.66</v>
      </c>
      <c r="H196" s="14"/>
      <c r="I196" s="15" t="str">
        <f t="shared" si="23"/>
        <v xml:space="preserve"> </v>
      </c>
      <c r="J196" s="15" t="str">
        <f t="shared" si="24"/>
        <v xml:space="preserve"> </v>
      </c>
      <c r="K196" s="38"/>
      <c r="L196" s="27" t="s">
        <v>844</v>
      </c>
      <c r="M196" s="15"/>
      <c r="N196" s="15"/>
      <c r="P196" s="15"/>
      <c r="Q196" s="15"/>
    </row>
    <row r="197" spans="2:17" x14ac:dyDescent="0.25">
      <c r="B197" s="98"/>
      <c r="C197" s="117"/>
      <c r="D197" s="27" t="s">
        <v>992</v>
      </c>
      <c r="E197" s="29">
        <v>50.66</v>
      </c>
      <c r="F197" s="29">
        <v>50.66</v>
      </c>
      <c r="G197" s="29">
        <v>50.66</v>
      </c>
      <c r="H197" s="14"/>
      <c r="I197" s="15">
        <f t="shared" si="23"/>
        <v>50.66</v>
      </c>
      <c r="J197" s="15">
        <f t="shared" si="24"/>
        <v>50.66</v>
      </c>
      <c r="K197" s="38"/>
      <c r="L197" s="27" t="s">
        <v>990</v>
      </c>
      <c r="M197" s="15">
        <f t="shared" ref="M197" si="25">I198</f>
        <v>50.66</v>
      </c>
      <c r="N197" s="15">
        <f t="shared" ref="N197" si="26">J198</f>
        <v>50.66</v>
      </c>
      <c r="P197" s="81" t="s">
        <v>1060</v>
      </c>
      <c r="Q197" s="81">
        <v>45987</v>
      </c>
    </row>
    <row r="198" spans="2:17" x14ac:dyDescent="0.25">
      <c r="B198" s="98"/>
      <c r="C198" s="118"/>
      <c r="D198" s="27" t="s">
        <v>993</v>
      </c>
      <c r="E198" s="29">
        <v>50.66</v>
      </c>
      <c r="F198" s="29">
        <v>50.66</v>
      </c>
      <c r="G198" s="29">
        <v>50.66</v>
      </c>
      <c r="H198" s="14"/>
      <c r="I198" s="15">
        <f t="shared" si="23"/>
        <v>50.66</v>
      </c>
      <c r="J198" s="15">
        <f t="shared" si="24"/>
        <v>50.66</v>
      </c>
      <c r="K198" s="38"/>
      <c r="L198" s="27" t="s">
        <v>994</v>
      </c>
      <c r="M198" s="15">
        <v>59.57</v>
      </c>
      <c r="N198" s="15">
        <f>M198</f>
        <v>59.57</v>
      </c>
      <c r="P198" s="82"/>
      <c r="Q198" s="82"/>
    </row>
    <row r="199" spans="2:17" ht="15" customHeight="1" x14ac:dyDescent="0.25">
      <c r="B199" s="99">
        <v>27</v>
      </c>
      <c r="C199" s="127" t="s">
        <v>874</v>
      </c>
      <c r="D199" s="23"/>
      <c r="E199" s="25"/>
      <c r="F199" s="25"/>
      <c r="G199" s="25"/>
      <c r="H199" s="14"/>
      <c r="I199" s="15"/>
      <c r="J199" s="15"/>
      <c r="K199" s="38"/>
      <c r="L199" s="23"/>
      <c r="M199" s="15"/>
      <c r="N199" s="15"/>
      <c r="P199" s="15"/>
      <c r="Q199" s="15"/>
    </row>
    <row r="200" spans="2:17" x14ac:dyDescent="0.25">
      <c r="B200" s="99"/>
      <c r="C200" s="128"/>
      <c r="D200" s="23"/>
      <c r="E200" s="25"/>
      <c r="F200" s="25"/>
      <c r="G200" s="25"/>
      <c r="H200" s="14"/>
      <c r="I200" s="15"/>
      <c r="J200" s="15"/>
      <c r="K200" s="38"/>
      <c r="L200" s="23"/>
      <c r="M200" s="15"/>
      <c r="N200" s="15"/>
      <c r="P200" s="15"/>
      <c r="Q200" s="15"/>
    </row>
    <row r="201" spans="2:17" x14ac:dyDescent="0.25">
      <c r="B201" s="99"/>
      <c r="C201" s="129"/>
      <c r="D201" s="23"/>
      <c r="E201" s="25"/>
      <c r="F201" s="25"/>
      <c r="G201" s="25"/>
      <c r="H201" s="14"/>
      <c r="I201" s="15"/>
      <c r="J201" s="15"/>
      <c r="K201" s="38"/>
      <c r="L201" s="23"/>
      <c r="M201" s="15"/>
      <c r="N201" s="15"/>
      <c r="P201" s="15"/>
      <c r="Q201" s="15"/>
    </row>
    <row r="202" spans="2:17" ht="15" customHeight="1" x14ac:dyDescent="0.25">
      <c r="B202" s="97" t="s">
        <v>508</v>
      </c>
      <c r="C202" s="116" t="s">
        <v>381</v>
      </c>
      <c r="D202" s="27" t="s">
        <v>844</v>
      </c>
      <c r="E202" s="25">
        <v>26.75</v>
      </c>
      <c r="F202" s="25">
        <v>26.75</v>
      </c>
      <c r="G202" s="25">
        <v>0</v>
      </c>
      <c r="H202" s="14"/>
      <c r="I202" s="15"/>
      <c r="J202" s="15"/>
      <c r="K202" s="38"/>
      <c r="L202" s="27" t="s">
        <v>844</v>
      </c>
      <c r="M202" s="15"/>
      <c r="N202" s="15"/>
      <c r="P202" s="15"/>
      <c r="Q202" s="15"/>
    </row>
    <row r="203" spans="2:17" x14ac:dyDescent="0.25">
      <c r="B203" s="98"/>
      <c r="C203" s="117"/>
      <c r="D203" s="27" t="s">
        <v>992</v>
      </c>
      <c r="E203" s="29">
        <v>26.75</v>
      </c>
      <c r="F203" s="29">
        <v>26.75</v>
      </c>
      <c r="G203" s="29">
        <v>0</v>
      </c>
      <c r="H203" s="14"/>
      <c r="I203" s="15">
        <f t="shared" si="23"/>
        <v>26.75</v>
      </c>
      <c r="J203" s="15">
        <f t="shared" si="24"/>
        <v>26.75</v>
      </c>
      <c r="K203" s="38"/>
      <c r="L203" s="27" t="s">
        <v>990</v>
      </c>
      <c r="M203" s="15">
        <v>22.47</v>
      </c>
      <c r="N203" s="15">
        <v>22.47</v>
      </c>
      <c r="P203" s="81" t="s">
        <v>1063</v>
      </c>
      <c r="Q203" s="81">
        <v>45994</v>
      </c>
    </row>
    <row r="204" spans="2:17" x14ac:dyDescent="0.25">
      <c r="B204" s="98"/>
      <c r="C204" s="118"/>
      <c r="D204" s="27" t="s">
        <v>993</v>
      </c>
      <c r="E204" s="29">
        <v>26.75</v>
      </c>
      <c r="F204" s="29">
        <v>26.75</v>
      </c>
      <c r="G204" s="29">
        <v>0</v>
      </c>
      <c r="H204" s="14"/>
      <c r="I204" s="15">
        <f t="shared" si="23"/>
        <v>26.75</v>
      </c>
      <c r="J204" s="15">
        <f t="shared" si="24"/>
        <v>26.75</v>
      </c>
      <c r="K204" s="38"/>
      <c r="L204" s="27" t="s">
        <v>994</v>
      </c>
      <c r="M204" s="15">
        <v>22.47</v>
      </c>
      <c r="N204" s="15">
        <v>22.47</v>
      </c>
      <c r="P204" s="82"/>
      <c r="Q204" s="82"/>
    </row>
    <row r="205" spans="2:17" ht="15" customHeight="1" x14ac:dyDescent="0.25">
      <c r="B205" s="99">
        <v>28</v>
      </c>
      <c r="C205" s="127" t="s">
        <v>875</v>
      </c>
      <c r="D205" s="23"/>
      <c r="E205" s="25"/>
      <c r="F205" s="25"/>
      <c r="G205" s="25"/>
      <c r="H205" s="14"/>
      <c r="I205" s="15"/>
      <c r="J205" s="15"/>
      <c r="K205" s="38"/>
      <c r="L205" s="23"/>
      <c r="M205" s="15"/>
      <c r="N205" s="15"/>
      <c r="P205" s="15"/>
      <c r="Q205" s="15"/>
    </row>
    <row r="206" spans="2:17" x14ac:dyDescent="0.25">
      <c r="B206" s="99"/>
      <c r="C206" s="128"/>
      <c r="D206" s="23"/>
      <c r="E206" s="25"/>
      <c r="F206" s="25"/>
      <c r="G206" s="25"/>
      <c r="H206" s="14"/>
      <c r="I206" s="15"/>
      <c r="J206" s="15"/>
      <c r="K206" s="38"/>
      <c r="L206" s="23"/>
      <c r="M206" s="15"/>
      <c r="N206" s="15"/>
      <c r="P206" s="15"/>
      <c r="Q206" s="15"/>
    </row>
    <row r="207" spans="2:17" x14ac:dyDescent="0.25">
      <c r="B207" s="99"/>
      <c r="C207" s="129"/>
      <c r="D207" s="23"/>
      <c r="E207" s="25"/>
      <c r="F207" s="25"/>
      <c r="G207" s="25"/>
      <c r="H207" s="14"/>
      <c r="I207" s="15"/>
      <c r="J207" s="15"/>
      <c r="K207" s="38"/>
      <c r="L207" s="23"/>
      <c r="M207" s="15"/>
      <c r="N207" s="15"/>
      <c r="P207" s="15"/>
      <c r="Q207" s="15"/>
    </row>
    <row r="208" spans="2:17" ht="15" customHeight="1" x14ac:dyDescent="0.25">
      <c r="B208" s="97" t="s">
        <v>512</v>
      </c>
      <c r="C208" s="116" t="s">
        <v>376</v>
      </c>
      <c r="D208" s="27" t="s">
        <v>844</v>
      </c>
      <c r="E208" s="25">
        <v>52.1</v>
      </c>
      <c r="F208" s="25">
        <v>52.100000000000009</v>
      </c>
      <c r="G208" s="25">
        <v>52.1</v>
      </c>
      <c r="H208" s="14"/>
      <c r="I208" s="15" t="str">
        <f t="shared" si="23"/>
        <v xml:space="preserve"> </v>
      </c>
      <c r="J208" s="15" t="str">
        <f t="shared" si="24"/>
        <v xml:space="preserve"> </v>
      </c>
      <c r="K208" s="38"/>
      <c r="L208" s="27" t="s">
        <v>844</v>
      </c>
      <c r="M208" s="15"/>
      <c r="N208" s="15"/>
      <c r="P208" s="15"/>
      <c r="Q208" s="15"/>
    </row>
    <row r="209" spans="2:17" x14ac:dyDescent="0.25">
      <c r="B209" s="98"/>
      <c r="C209" s="117"/>
      <c r="D209" s="27" t="s">
        <v>992</v>
      </c>
      <c r="E209" s="29">
        <v>48.03</v>
      </c>
      <c r="F209" s="29">
        <v>48.03</v>
      </c>
      <c r="G209" s="29">
        <v>48.03</v>
      </c>
      <c r="H209" s="14"/>
      <c r="I209" s="15">
        <f t="shared" si="23"/>
        <v>48.03</v>
      </c>
      <c r="J209" s="15">
        <f t="shared" si="24"/>
        <v>48.03</v>
      </c>
      <c r="K209" s="38"/>
      <c r="L209" s="27" t="s">
        <v>1037</v>
      </c>
      <c r="M209" s="15">
        <f t="shared" ref="M209" si="27">I210</f>
        <v>56.170000000000009</v>
      </c>
      <c r="N209" s="15">
        <f t="shared" ref="N209" si="28">J210</f>
        <v>56.170000000000009</v>
      </c>
      <c r="P209" s="81" t="s">
        <v>1205</v>
      </c>
      <c r="Q209" s="81">
        <v>46010</v>
      </c>
    </row>
    <row r="210" spans="2:17" x14ac:dyDescent="0.25">
      <c r="B210" s="98"/>
      <c r="C210" s="118"/>
      <c r="D210" s="27" t="s">
        <v>993</v>
      </c>
      <c r="E210" s="29">
        <v>56.170000000000009</v>
      </c>
      <c r="F210" s="29">
        <v>56.17</v>
      </c>
      <c r="G210" s="29">
        <v>56.17</v>
      </c>
      <c r="H210" s="14"/>
      <c r="I210" s="15">
        <f t="shared" si="23"/>
        <v>56.170000000000009</v>
      </c>
      <c r="J210" s="15">
        <f t="shared" si="24"/>
        <v>56.170000000000009</v>
      </c>
      <c r="K210" s="38"/>
      <c r="L210" s="27" t="s">
        <v>1038</v>
      </c>
      <c r="M210" s="15">
        <v>53.27</v>
      </c>
      <c r="N210" s="15">
        <f>M210</f>
        <v>53.27</v>
      </c>
      <c r="P210" s="82"/>
      <c r="Q210" s="82"/>
    </row>
    <row r="211" spans="2:17" ht="15" hidden="1" customHeight="1" x14ac:dyDescent="0.25">
      <c r="B211" s="97" t="s">
        <v>513</v>
      </c>
      <c r="C211" s="116" t="s">
        <v>377</v>
      </c>
      <c r="D211" s="27" t="s">
        <v>844</v>
      </c>
      <c r="E211" s="25">
        <v>52.100000000000009</v>
      </c>
      <c r="F211" s="25">
        <v>52.1</v>
      </c>
      <c r="G211" s="25">
        <v>52.1</v>
      </c>
      <c r="H211" s="14"/>
      <c r="I211" s="15" t="str">
        <f t="shared" si="23"/>
        <v xml:space="preserve"> </v>
      </c>
      <c r="J211" s="15" t="str">
        <f t="shared" si="24"/>
        <v xml:space="preserve"> </v>
      </c>
      <c r="K211" s="38"/>
      <c r="L211" s="27" t="s">
        <v>844</v>
      </c>
      <c r="M211" s="15"/>
      <c r="N211" s="15"/>
      <c r="P211" s="15"/>
      <c r="Q211" s="15"/>
    </row>
    <row r="212" spans="2:17" hidden="1" x14ac:dyDescent="0.25">
      <c r="B212" s="98"/>
      <c r="C212" s="117"/>
      <c r="D212" s="27" t="s">
        <v>992</v>
      </c>
      <c r="E212" s="29">
        <v>48.03</v>
      </c>
      <c r="F212" s="29">
        <v>48.03</v>
      </c>
      <c r="G212" s="29">
        <v>48.03</v>
      </c>
      <c r="H212" s="14"/>
      <c r="I212" s="15">
        <f t="shared" si="23"/>
        <v>48.03</v>
      </c>
      <c r="J212" s="15">
        <f t="shared" si="24"/>
        <v>48.03</v>
      </c>
      <c r="K212" s="38"/>
      <c r="L212" s="27" t="s">
        <v>1037</v>
      </c>
      <c r="M212" s="15" t="s">
        <v>997</v>
      </c>
      <c r="N212" s="15" t="s">
        <v>997</v>
      </c>
      <c r="P212" s="15"/>
      <c r="Q212" s="15"/>
    </row>
    <row r="213" spans="2:17" hidden="1" x14ac:dyDescent="0.25">
      <c r="B213" s="98"/>
      <c r="C213" s="118"/>
      <c r="D213" s="27" t="s">
        <v>993</v>
      </c>
      <c r="E213" s="29">
        <v>56.17</v>
      </c>
      <c r="F213" s="29">
        <v>56.17</v>
      </c>
      <c r="G213" s="29">
        <v>56.17</v>
      </c>
      <c r="H213" s="14"/>
      <c r="I213" s="15">
        <f t="shared" si="23"/>
        <v>56.17</v>
      </c>
      <c r="J213" s="15">
        <f t="shared" si="24"/>
        <v>56.17</v>
      </c>
      <c r="K213" s="38"/>
      <c r="L213" s="27" t="s">
        <v>1038</v>
      </c>
      <c r="M213" s="15"/>
      <c r="N213" s="15"/>
      <c r="P213" s="15"/>
      <c r="Q213" s="15"/>
    </row>
    <row r="214" spans="2:17" ht="15" customHeight="1" x14ac:dyDescent="0.25">
      <c r="B214" s="97" t="s">
        <v>876</v>
      </c>
      <c r="C214" s="116" t="s">
        <v>379</v>
      </c>
      <c r="D214" s="27" t="s">
        <v>844</v>
      </c>
      <c r="E214" s="25">
        <v>56.195000000000007</v>
      </c>
      <c r="F214" s="25">
        <v>56.195</v>
      </c>
      <c r="G214" s="25">
        <v>0</v>
      </c>
      <c r="H214" s="14"/>
      <c r="I214" s="15" t="str">
        <f t="shared" si="23"/>
        <v xml:space="preserve"> </v>
      </c>
      <c r="J214" s="15" t="str">
        <f t="shared" si="24"/>
        <v xml:space="preserve"> </v>
      </c>
      <c r="K214" s="38"/>
      <c r="L214" s="27" t="s">
        <v>844</v>
      </c>
      <c r="M214" s="15"/>
      <c r="N214" s="15"/>
      <c r="P214" s="15"/>
      <c r="Q214" s="15"/>
    </row>
    <row r="215" spans="2:17" x14ac:dyDescent="0.25">
      <c r="B215" s="98"/>
      <c r="C215" s="117"/>
      <c r="D215" s="27" t="s">
        <v>992</v>
      </c>
      <c r="E215" s="29">
        <v>54.35</v>
      </c>
      <c r="F215" s="29">
        <v>54.35</v>
      </c>
      <c r="G215" s="29">
        <v>0</v>
      </c>
      <c r="H215" s="14"/>
      <c r="I215" s="15">
        <f t="shared" si="23"/>
        <v>54.35</v>
      </c>
      <c r="J215" s="15">
        <f t="shared" si="24"/>
        <v>54.35</v>
      </c>
      <c r="K215" s="38"/>
      <c r="L215" s="27" t="s">
        <v>1037</v>
      </c>
      <c r="M215" s="15">
        <v>57.86</v>
      </c>
      <c r="N215" s="15">
        <v>57.86</v>
      </c>
      <c r="P215" s="81" t="s">
        <v>1207</v>
      </c>
      <c r="Q215" s="81">
        <v>46010</v>
      </c>
    </row>
    <row r="216" spans="2:17" x14ac:dyDescent="0.25">
      <c r="B216" s="98"/>
      <c r="C216" s="118"/>
      <c r="D216" s="27" t="s">
        <v>993</v>
      </c>
      <c r="E216" s="29">
        <v>58.04</v>
      </c>
      <c r="F216" s="29">
        <v>58.04</v>
      </c>
      <c r="G216" s="29">
        <v>0</v>
      </c>
      <c r="H216" s="14"/>
      <c r="I216" s="15">
        <f t="shared" si="23"/>
        <v>58.04</v>
      </c>
      <c r="J216" s="15">
        <f t="shared" si="24"/>
        <v>58.04</v>
      </c>
      <c r="K216" s="38"/>
      <c r="L216" s="27" t="s">
        <v>1038</v>
      </c>
      <c r="M216" s="15">
        <v>57.86</v>
      </c>
      <c r="N216" s="15">
        <v>57.86</v>
      </c>
      <c r="P216" s="82"/>
      <c r="Q216" s="82"/>
    </row>
    <row r="217" spans="2:17" ht="15" customHeight="1" x14ac:dyDescent="0.25">
      <c r="B217" s="99">
        <v>29</v>
      </c>
      <c r="C217" s="127" t="s">
        <v>877</v>
      </c>
      <c r="D217" s="23"/>
      <c r="E217" s="25"/>
      <c r="F217" s="25"/>
      <c r="G217" s="25"/>
      <c r="H217" s="14"/>
      <c r="I217" s="15"/>
      <c r="J217" s="15"/>
      <c r="K217" s="38"/>
      <c r="L217" s="23"/>
      <c r="M217" s="15"/>
      <c r="N217" s="15"/>
      <c r="P217" s="15"/>
      <c r="Q217" s="15"/>
    </row>
    <row r="218" spans="2:17" x14ac:dyDescent="0.25">
      <c r="B218" s="99"/>
      <c r="C218" s="128"/>
      <c r="D218" s="23"/>
      <c r="E218" s="25"/>
      <c r="F218" s="25"/>
      <c r="G218" s="25"/>
      <c r="H218" s="14"/>
      <c r="I218" s="15"/>
      <c r="J218" s="15"/>
      <c r="K218" s="38"/>
      <c r="L218" s="23"/>
      <c r="M218" s="15"/>
      <c r="N218" s="15"/>
      <c r="P218" s="15"/>
      <c r="Q218" s="15"/>
    </row>
    <row r="219" spans="2:17" x14ac:dyDescent="0.25">
      <c r="B219" s="99"/>
      <c r="C219" s="129"/>
      <c r="D219" s="23"/>
      <c r="E219" s="25"/>
      <c r="F219" s="25"/>
      <c r="G219" s="25"/>
      <c r="H219" s="14"/>
      <c r="I219" s="15"/>
      <c r="J219" s="15"/>
      <c r="K219" s="38"/>
      <c r="L219" s="23"/>
      <c r="M219" s="15"/>
      <c r="N219" s="15"/>
      <c r="P219" s="15"/>
      <c r="Q219" s="15"/>
    </row>
    <row r="220" spans="2:17" x14ac:dyDescent="0.25">
      <c r="B220" s="97" t="s">
        <v>514</v>
      </c>
      <c r="C220" s="116" t="s">
        <v>197</v>
      </c>
      <c r="D220" s="27" t="s">
        <v>844</v>
      </c>
      <c r="E220" s="25">
        <v>41.15</v>
      </c>
      <c r="F220" s="25">
        <v>41.15</v>
      </c>
      <c r="G220" s="25">
        <v>41.150000000000006</v>
      </c>
      <c r="H220" s="14"/>
      <c r="I220" s="15" t="str">
        <f t="shared" si="23"/>
        <v xml:space="preserve"> </v>
      </c>
      <c r="J220" s="15" t="str">
        <f t="shared" ref="J220:J282" si="29">I220</f>
        <v xml:space="preserve"> </v>
      </c>
      <c r="K220" s="38"/>
      <c r="L220" s="27" t="s">
        <v>844</v>
      </c>
      <c r="M220" s="15"/>
      <c r="N220" s="15"/>
      <c r="P220" s="15"/>
      <c r="Q220" s="15"/>
    </row>
    <row r="221" spans="2:17" x14ac:dyDescent="0.25">
      <c r="B221" s="98"/>
      <c r="C221" s="117"/>
      <c r="D221" s="27" t="s">
        <v>992</v>
      </c>
      <c r="E221" s="29">
        <v>38.860000000000007</v>
      </c>
      <c r="F221" s="29">
        <v>38.86</v>
      </c>
      <c r="G221" s="29">
        <v>38.86</v>
      </c>
      <c r="H221" s="14"/>
      <c r="I221" s="15">
        <f t="shared" si="23"/>
        <v>38.860000000000007</v>
      </c>
      <c r="J221" s="15">
        <f t="shared" si="29"/>
        <v>38.860000000000007</v>
      </c>
      <c r="K221" s="38"/>
      <c r="L221" s="27" t="s">
        <v>1037</v>
      </c>
      <c r="M221" s="15">
        <f t="shared" ref="M221" si="30">I222</f>
        <v>43.44</v>
      </c>
      <c r="N221" s="15">
        <f t="shared" ref="N221" si="31">J222</f>
        <v>43.44</v>
      </c>
      <c r="P221" s="81" t="s">
        <v>1059</v>
      </c>
      <c r="Q221" s="81">
        <v>45581</v>
      </c>
    </row>
    <row r="222" spans="2:17" x14ac:dyDescent="0.25">
      <c r="B222" s="98"/>
      <c r="C222" s="118"/>
      <c r="D222" s="27" t="s">
        <v>993</v>
      </c>
      <c r="E222" s="29">
        <v>43.44</v>
      </c>
      <c r="F222" s="29">
        <v>43.439999999999991</v>
      </c>
      <c r="G222" s="29">
        <v>43.44</v>
      </c>
      <c r="H222" s="14"/>
      <c r="I222" s="15">
        <f t="shared" ref="I222:I282" si="32">IF(D222=$D$18," ",E222)</f>
        <v>43.44</v>
      </c>
      <c r="J222" s="15">
        <f t="shared" si="29"/>
        <v>43.44</v>
      </c>
      <c r="K222" s="38"/>
      <c r="L222" s="27" t="s">
        <v>1038</v>
      </c>
      <c r="M222" s="15">
        <v>37.68</v>
      </c>
      <c r="N222" s="15">
        <v>37.68</v>
      </c>
      <c r="P222" s="82"/>
      <c r="Q222" s="82"/>
    </row>
    <row r="223" spans="2:17" ht="15" customHeight="1" x14ac:dyDescent="0.25">
      <c r="B223" s="99">
        <v>30</v>
      </c>
      <c r="C223" s="127" t="s">
        <v>878</v>
      </c>
      <c r="D223" s="23"/>
      <c r="E223" s="25"/>
      <c r="F223" s="25"/>
      <c r="G223" s="25"/>
      <c r="H223" s="14"/>
      <c r="I223" s="15"/>
      <c r="J223" s="15"/>
      <c r="K223" s="38"/>
      <c r="L223" s="23"/>
      <c r="M223" s="15"/>
      <c r="N223" s="15"/>
      <c r="P223" s="15"/>
      <c r="Q223" s="15"/>
    </row>
    <row r="224" spans="2:17" x14ac:dyDescent="0.25">
      <c r="B224" s="99"/>
      <c r="C224" s="128"/>
      <c r="D224" s="23"/>
      <c r="E224" s="25"/>
      <c r="F224" s="25"/>
      <c r="G224" s="25"/>
      <c r="H224" s="14"/>
      <c r="I224" s="15"/>
      <c r="J224" s="15"/>
      <c r="K224" s="38"/>
      <c r="L224" s="23"/>
      <c r="M224" s="15"/>
      <c r="N224" s="15"/>
      <c r="P224" s="15"/>
      <c r="Q224" s="15"/>
    </row>
    <row r="225" spans="2:17" x14ac:dyDescent="0.25">
      <c r="B225" s="99"/>
      <c r="C225" s="129"/>
      <c r="D225" s="23"/>
      <c r="E225" s="25"/>
      <c r="F225" s="25"/>
      <c r="G225" s="25"/>
      <c r="H225" s="14"/>
      <c r="I225" s="15"/>
      <c r="J225" s="15"/>
      <c r="K225" s="38"/>
      <c r="L225" s="23"/>
      <c r="M225" s="15"/>
      <c r="N225" s="15"/>
      <c r="P225" s="15"/>
      <c r="Q225" s="15"/>
    </row>
    <row r="226" spans="2:17" ht="15" customHeight="1" x14ac:dyDescent="0.25">
      <c r="B226" s="97" t="s">
        <v>517</v>
      </c>
      <c r="C226" s="116" t="s">
        <v>1014</v>
      </c>
      <c r="D226" s="27" t="s">
        <v>844</v>
      </c>
      <c r="E226" s="25">
        <v>128.92000000000002</v>
      </c>
      <c r="F226" s="25">
        <v>128.92000000000002</v>
      </c>
      <c r="G226" s="25">
        <v>0</v>
      </c>
      <c r="H226" s="14"/>
      <c r="I226" s="15" t="str">
        <f t="shared" si="32"/>
        <v xml:space="preserve"> </v>
      </c>
      <c r="J226" s="15" t="str">
        <f t="shared" si="29"/>
        <v xml:space="preserve"> </v>
      </c>
      <c r="K226" s="38"/>
      <c r="L226" s="27" t="s">
        <v>844</v>
      </c>
      <c r="M226" s="15"/>
      <c r="N226" s="15"/>
      <c r="P226" s="15"/>
      <c r="Q226" s="15"/>
    </row>
    <row r="227" spans="2:17" x14ac:dyDescent="0.25">
      <c r="B227" s="98"/>
      <c r="C227" s="117"/>
      <c r="D227" s="27" t="s">
        <v>992</v>
      </c>
      <c r="E227" s="29">
        <v>126.62</v>
      </c>
      <c r="F227" s="29">
        <v>126.62000000000002</v>
      </c>
      <c r="G227" s="29">
        <v>0</v>
      </c>
      <c r="H227" s="14"/>
      <c r="I227" s="15">
        <f t="shared" si="32"/>
        <v>126.62</v>
      </c>
      <c r="J227" s="15">
        <f t="shared" si="29"/>
        <v>126.62</v>
      </c>
      <c r="K227" s="38"/>
      <c r="L227" s="27" t="s">
        <v>990</v>
      </c>
      <c r="M227" s="15">
        <f t="shared" ref="M227" si="33">I228</f>
        <v>131.22</v>
      </c>
      <c r="N227" s="15">
        <f>M227</f>
        <v>131.22</v>
      </c>
      <c r="P227" s="82" t="s">
        <v>1010</v>
      </c>
      <c r="Q227" s="81">
        <v>46010</v>
      </c>
    </row>
    <row r="228" spans="2:17" x14ac:dyDescent="0.25">
      <c r="B228" s="98"/>
      <c r="C228" s="118"/>
      <c r="D228" s="27" t="s">
        <v>993</v>
      </c>
      <c r="E228" s="29">
        <v>131.22</v>
      </c>
      <c r="F228" s="29">
        <v>131.22</v>
      </c>
      <c r="G228" s="29">
        <v>0</v>
      </c>
      <c r="H228" s="14"/>
      <c r="I228" s="15">
        <f t="shared" si="32"/>
        <v>131.22</v>
      </c>
      <c r="J228" s="15">
        <f t="shared" si="29"/>
        <v>131.22</v>
      </c>
      <c r="K228" s="38"/>
      <c r="L228" s="27" t="s">
        <v>994</v>
      </c>
      <c r="M228" s="15">
        <v>41.14</v>
      </c>
      <c r="N228" s="15">
        <f>M228</f>
        <v>41.14</v>
      </c>
      <c r="P228" s="82"/>
      <c r="Q228" s="82"/>
    </row>
    <row r="229" spans="2:17" ht="15" customHeight="1" x14ac:dyDescent="0.25">
      <c r="B229" s="97" t="s">
        <v>879</v>
      </c>
      <c r="C229" s="116" t="s">
        <v>1015</v>
      </c>
      <c r="D229" s="27" t="s">
        <v>844</v>
      </c>
      <c r="E229" s="25">
        <v>39.245000000000005</v>
      </c>
      <c r="F229" s="25">
        <v>39.244999999999997</v>
      </c>
      <c r="G229" s="25">
        <v>0</v>
      </c>
      <c r="H229" s="14"/>
      <c r="I229" s="15" t="str">
        <f t="shared" si="32"/>
        <v xml:space="preserve"> </v>
      </c>
      <c r="J229" s="15" t="str">
        <f t="shared" si="29"/>
        <v xml:space="preserve"> </v>
      </c>
      <c r="K229" s="38"/>
      <c r="L229" s="27" t="s">
        <v>844</v>
      </c>
      <c r="M229" s="15"/>
      <c r="N229" s="15"/>
      <c r="P229" s="15"/>
      <c r="Q229" s="15"/>
    </row>
    <row r="230" spans="2:17" x14ac:dyDescent="0.25">
      <c r="B230" s="98"/>
      <c r="C230" s="117"/>
      <c r="D230" s="27" t="s">
        <v>992</v>
      </c>
      <c r="E230" s="29">
        <v>37.86</v>
      </c>
      <c r="F230" s="29">
        <v>37.86</v>
      </c>
      <c r="G230" s="29">
        <v>0</v>
      </c>
      <c r="H230" s="14"/>
      <c r="I230" s="15">
        <f t="shared" si="32"/>
        <v>37.86</v>
      </c>
      <c r="J230" s="15">
        <f t="shared" si="29"/>
        <v>37.86</v>
      </c>
      <c r="K230" s="38"/>
      <c r="L230" s="27" t="s">
        <v>990</v>
      </c>
      <c r="M230" s="15">
        <f t="shared" ref="M230" si="34">I231</f>
        <v>40.630000000000003</v>
      </c>
      <c r="N230" s="15">
        <f>M230</f>
        <v>40.630000000000003</v>
      </c>
      <c r="P230" s="82" t="s">
        <v>1010</v>
      </c>
      <c r="Q230" s="81">
        <v>46010</v>
      </c>
    </row>
    <row r="231" spans="2:17" x14ac:dyDescent="0.25">
      <c r="B231" s="98"/>
      <c r="C231" s="118"/>
      <c r="D231" s="27" t="s">
        <v>993</v>
      </c>
      <c r="E231" s="29">
        <v>40.630000000000003</v>
      </c>
      <c r="F231" s="29">
        <v>40.630000000000003</v>
      </c>
      <c r="G231" s="29">
        <v>0</v>
      </c>
      <c r="H231" s="14"/>
      <c r="I231" s="15">
        <f t="shared" si="32"/>
        <v>40.630000000000003</v>
      </c>
      <c r="J231" s="15">
        <f t="shared" si="29"/>
        <v>40.630000000000003</v>
      </c>
      <c r="K231" s="38"/>
      <c r="L231" s="27" t="s">
        <v>994</v>
      </c>
      <c r="M231" s="15">
        <f>M228</f>
        <v>41.14</v>
      </c>
      <c r="N231" s="15">
        <f>N228</f>
        <v>41.14</v>
      </c>
      <c r="P231" s="82"/>
      <c r="Q231" s="82"/>
    </row>
    <row r="232" spans="2:17" ht="15" customHeight="1" x14ac:dyDescent="0.25">
      <c r="B232" s="99">
        <v>31</v>
      </c>
      <c r="C232" s="127" t="s">
        <v>880</v>
      </c>
      <c r="D232" s="23"/>
      <c r="E232" s="25"/>
      <c r="F232" s="25"/>
      <c r="G232" s="25"/>
      <c r="H232" s="14"/>
      <c r="I232" s="15"/>
      <c r="J232" s="15"/>
      <c r="K232" s="38"/>
      <c r="L232" s="23"/>
      <c r="M232" s="15"/>
      <c r="N232" s="15"/>
      <c r="P232" s="15"/>
      <c r="Q232" s="15"/>
    </row>
    <row r="233" spans="2:17" x14ac:dyDescent="0.25">
      <c r="B233" s="99"/>
      <c r="C233" s="128"/>
      <c r="D233" s="23"/>
      <c r="E233" s="25"/>
      <c r="F233" s="25"/>
      <c r="G233" s="25"/>
      <c r="H233" s="14"/>
      <c r="I233" s="15"/>
      <c r="J233" s="15"/>
      <c r="K233" s="38"/>
      <c r="L233" s="23"/>
      <c r="M233" s="15"/>
      <c r="N233" s="15"/>
      <c r="P233" s="15"/>
      <c r="Q233" s="15"/>
    </row>
    <row r="234" spans="2:17" x14ac:dyDescent="0.25">
      <c r="B234" s="99"/>
      <c r="C234" s="129"/>
      <c r="D234" s="23"/>
      <c r="E234" s="25"/>
      <c r="F234" s="25"/>
      <c r="G234" s="25"/>
      <c r="H234" s="14"/>
      <c r="I234" s="15"/>
      <c r="J234" s="15"/>
      <c r="K234" s="38"/>
      <c r="L234" s="23"/>
      <c r="M234" s="15"/>
      <c r="N234" s="15"/>
      <c r="P234" s="15"/>
      <c r="Q234" s="15"/>
    </row>
    <row r="235" spans="2:17" ht="15" customHeight="1" x14ac:dyDescent="0.25">
      <c r="B235" s="97" t="s">
        <v>518</v>
      </c>
      <c r="C235" s="116" t="s">
        <v>135</v>
      </c>
      <c r="D235" s="27" t="s">
        <v>844</v>
      </c>
      <c r="E235" s="25">
        <v>167.81</v>
      </c>
      <c r="F235" s="25">
        <v>167.81</v>
      </c>
      <c r="G235" s="25">
        <v>167.81</v>
      </c>
      <c r="H235" s="14"/>
      <c r="I235" s="15" t="str">
        <f t="shared" si="32"/>
        <v xml:space="preserve"> </v>
      </c>
      <c r="J235" s="15" t="str">
        <f t="shared" si="29"/>
        <v xml:space="preserve"> </v>
      </c>
      <c r="K235" s="38"/>
      <c r="L235" s="27" t="s">
        <v>844</v>
      </c>
      <c r="M235" s="15"/>
      <c r="N235" s="15"/>
      <c r="P235" s="15"/>
      <c r="Q235" s="15"/>
    </row>
    <row r="236" spans="2:17" x14ac:dyDescent="0.25">
      <c r="B236" s="98"/>
      <c r="C236" s="117"/>
      <c r="D236" s="27" t="s">
        <v>992</v>
      </c>
      <c r="E236" s="29">
        <v>167.81</v>
      </c>
      <c r="F236" s="29">
        <v>167.81</v>
      </c>
      <c r="G236" s="29">
        <v>167.81</v>
      </c>
      <c r="H236" s="14"/>
      <c r="I236" s="15">
        <f t="shared" si="32"/>
        <v>167.81</v>
      </c>
      <c r="J236" s="15">
        <f t="shared" si="29"/>
        <v>167.81</v>
      </c>
      <c r="K236" s="38"/>
      <c r="L236" s="27" t="s">
        <v>990</v>
      </c>
      <c r="M236" s="15">
        <f t="shared" ref="M236" si="35">I237</f>
        <v>167.81</v>
      </c>
      <c r="N236" s="15">
        <f t="shared" ref="N236" si="36">J237</f>
        <v>167.81</v>
      </c>
      <c r="P236" s="82" t="s">
        <v>1027</v>
      </c>
      <c r="Q236" s="81">
        <v>46008</v>
      </c>
    </row>
    <row r="237" spans="2:17" x14ac:dyDescent="0.25">
      <c r="B237" s="98"/>
      <c r="C237" s="118"/>
      <c r="D237" s="27" t="s">
        <v>993</v>
      </c>
      <c r="E237" s="29">
        <v>167.81</v>
      </c>
      <c r="F237" s="29">
        <v>167.81</v>
      </c>
      <c r="G237" s="29">
        <v>167.81</v>
      </c>
      <c r="H237" s="14"/>
      <c r="I237" s="15">
        <f t="shared" si="32"/>
        <v>167.81</v>
      </c>
      <c r="J237" s="15">
        <f t="shared" si="29"/>
        <v>167.81</v>
      </c>
      <c r="K237" s="38"/>
      <c r="L237" s="27" t="s">
        <v>994</v>
      </c>
      <c r="M237" s="15">
        <v>259.87</v>
      </c>
      <c r="N237" s="15">
        <f>M237</f>
        <v>259.87</v>
      </c>
      <c r="P237" s="82"/>
      <c r="Q237" s="82"/>
    </row>
    <row r="238" spans="2:17" ht="15" customHeight="1" x14ac:dyDescent="0.25">
      <c r="B238" s="97" t="s">
        <v>881</v>
      </c>
      <c r="C238" s="116" t="s">
        <v>133</v>
      </c>
      <c r="D238" s="27" t="s">
        <v>844</v>
      </c>
      <c r="E238" s="25">
        <v>167.81</v>
      </c>
      <c r="F238" s="25">
        <v>167.81</v>
      </c>
      <c r="G238" s="25">
        <v>0</v>
      </c>
      <c r="H238" s="14"/>
      <c r="I238" s="15" t="str">
        <f t="shared" si="32"/>
        <v xml:space="preserve"> </v>
      </c>
      <c r="J238" s="15" t="str">
        <f t="shared" si="29"/>
        <v xml:space="preserve"> </v>
      </c>
      <c r="K238" s="38"/>
      <c r="L238" s="27" t="s">
        <v>844</v>
      </c>
      <c r="M238" s="15"/>
      <c r="N238" s="15"/>
      <c r="P238" s="15"/>
      <c r="Q238" s="15"/>
    </row>
    <row r="239" spans="2:17" x14ac:dyDescent="0.25">
      <c r="B239" s="98"/>
      <c r="C239" s="117"/>
      <c r="D239" s="27" t="s">
        <v>992</v>
      </c>
      <c r="E239" s="29">
        <v>167.81</v>
      </c>
      <c r="F239" s="29">
        <v>167.81</v>
      </c>
      <c r="G239" s="29">
        <v>0</v>
      </c>
      <c r="H239" s="14"/>
      <c r="I239" s="15">
        <f t="shared" si="32"/>
        <v>167.81</v>
      </c>
      <c r="J239" s="15">
        <f t="shared" si="29"/>
        <v>167.81</v>
      </c>
      <c r="K239" s="38"/>
      <c r="L239" s="27" t="s">
        <v>990</v>
      </c>
      <c r="M239" s="15">
        <f t="shared" ref="M239" si="37">I240</f>
        <v>167.81</v>
      </c>
      <c r="N239" s="15">
        <f>M239</f>
        <v>167.81</v>
      </c>
      <c r="P239" s="82" t="s">
        <v>1027</v>
      </c>
      <c r="Q239" s="81">
        <v>46008</v>
      </c>
    </row>
    <row r="240" spans="2:17" x14ac:dyDescent="0.25">
      <c r="B240" s="98"/>
      <c r="C240" s="118"/>
      <c r="D240" s="27" t="s">
        <v>993</v>
      </c>
      <c r="E240" s="29">
        <v>167.81</v>
      </c>
      <c r="F240" s="29">
        <v>167.81</v>
      </c>
      <c r="G240" s="29">
        <v>0</v>
      </c>
      <c r="H240" s="14"/>
      <c r="I240" s="15">
        <f t="shared" si="32"/>
        <v>167.81</v>
      </c>
      <c r="J240" s="15">
        <f t="shared" si="29"/>
        <v>167.81</v>
      </c>
      <c r="K240" s="38"/>
      <c r="L240" s="27" t="s">
        <v>994</v>
      </c>
      <c r="M240" s="15">
        <v>259.87</v>
      </c>
      <c r="N240" s="15">
        <f>M240</f>
        <v>259.87</v>
      </c>
      <c r="P240" s="82"/>
      <c r="Q240" s="82"/>
    </row>
    <row r="241" spans="2:17" ht="15" customHeight="1" x14ac:dyDescent="0.25">
      <c r="B241" s="99">
        <v>32</v>
      </c>
      <c r="C241" s="127" t="s">
        <v>882</v>
      </c>
      <c r="D241" s="23"/>
      <c r="E241" s="25"/>
      <c r="F241" s="25"/>
      <c r="G241" s="25"/>
      <c r="H241" s="14"/>
      <c r="I241" s="15"/>
      <c r="J241" s="15"/>
      <c r="K241" s="38"/>
      <c r="L241" s="23"/>
      <c r="M241" s="15"/>
      <c r="N241" s="15"/>
      <c r="P241" s="15"/>
      <c r="Q241" s="15"/>
    </row>
    <row r="242" spans="2:17" x14ac:dyDescent="0.25">
      <c r="B242" s="99"/>
      <c r="C242" s="128"/>
      <c r="D242" s="23"/>
      <c r="E242" s="25"/>
      <c r="F242" s="25"/>
      <c r="G242" s="25"/>
      <c r="H242" s="14"/>
      <c r="I242" s="15"/>
      <c r="J242" s="15"/>
      <c r="K242" s="38"/>
      <c r="L242" s="23"/>
      <c r="M242" s="15"/>
      <c r="N242" s="15"/>
      <c r="P242" s="15"/>
      <c r="Q242" s="15"/>
    </row>
    <row r="243" spans="2:17" x14ac:dyDescent="0.25">
      <c r="B243" s="99"/>
      <c r="C243" s="129"/>
      <c r="D243" s="23"/>
      <c r="E243" s="25"/>
      <c r="F243" s="25"/>
      <c r="G243" s="25"/>
      <c r="H243" s="14"/>
      <c r="I243" s="15"/>
      <c r="J243" s="15"/>
      <c r="K243" s="38"/>
      <c r="L243" s="23"/>
      <c r="M243" s="15"/>
      <c r="N243" s="15"/>
      <c r="P243" s="15"/>
      <c r="Q243" s="15"/>
    </row>
    <row r="244" spans="2:17" ht="15" customHeight="1" x14ac:dyDescent="0.25">
      <c r="B244" s="97" t="s">
        <v>519</v>
      </c>
      <c r="C244" s="116" t="s">
        <v>125</v>
      </c>
      <c r="D244" s="27" t="s">
        <v>844</v>
      </c>
      <c r="E244" s="25">
        <v>41.8</v>
      </c>
      <c r="F244" s="25">
        <v>41.8</v>
      </c>
      <c r="G244" s="25">
        <v>41.8</v>
      </c>
      <c r="H244" s="14"/>
      <c r="I244" s="15" t="str">
        <f t="shared" si="32"/>
        <v xml:space="preserve"> </v>
      </c>
      <c r="J244" s="15" t="str">
        <f t="shared" si="29"/>
        <v xml:space="preserve"> </v>
      </c>
      <c r="K244" s="38"/>
      <c r="L244" s="27" t="s">
        <v>844</v>
      </c>
      <c r="M244" s="15"/>
      <c r="N244" s="15"/>
      <c r="P244" s="15"/>
      <c r="Q244" s="15"/>
    </row>
    <row r="245" spans="2:17" x14ac:dyDescent="0.25">
      <c r="B245" s="98"/>
      <c r="C245" s="117"/>
      <c r="D245" s="27" t="s">
        <v>992</v>
      </c>
      <c r="E245" s="29">
        <v>41.8</v>
      </c>
      <c r="F245" s="29">
        <v>41.8</v>
      </c>
      <c r="G245" s="29">
        <v>41.8</v>
      </c>
      <c r="H245" s="14"/>
      <c r="I245" s="30">
        <f t="shared" si="32"/>
        <v>41.8</v>
      </c>
      <c r="J245" s="30">
        <f t="shared" si="29"/>
        <v>41.8</v>
      </c>
      <c r="K245" s="38"/>
      <c r="L245" s="27" t="s">
        <v>990</v>
      </c>
      <c r="M245" s="30">
        <f t="shared" ref="M245" si="38">I246</f>
        <v>41.8</v>
      </c>
      <c r="N245" s="30">
        <f t="shared" ref="N245" si="39">J246</f>
        <v>41.8</v>
      </c>
      <c r="P245" s="82" t="s">
        <v>1003</v>
      </c>
      <c r="Q245" s="81">
        <v>46001</v>
      </c>
    </row>
    <row r="246" spans="2:17" x14ac:dyDescent="0.25">
      <c r="B246" s="98"/>
      <c r="C246" s="118"/>
      <c r="D246" s="27" t="s">
        <v>993</v>
      </c>
      <c r="E246" s="29">
        <v>41.8</v>
      </c>
      <c r="F246" s="29">
        <v>41.8</v>
      </c>
      <c r="G246" s="29">
        <v>41.8</v>
      </c>
      <c r="H246" s="14"/>
      <c r="I246" s="30">
        <f t="shared" si="32"/>
        <v>41.8</v>
      </c>
      <c r="J246" s="30">
        <f t="shared" si="29"/>
        <v>41.8</v>
      </c>
      <c r="K246" s="38"/>
      <c r="L246" s="27" t="s">
        <v>994</v>
      </c>
      <c r="M246" s="30">
        <v>61.03</v>
      </c>
      <c r="N246" s="30">
        <f>M246</f>
        <v>61.03</v>
      </c>
      <c r="P246" s="82"/>
      <c r="Q246" s="82"/>
    </row>
    <row r="247" spans="2:17" ht="15" customHeight="1" x14ac:dyDescent="0.25">
      <c r="B247" s="99">
        <v>33</v>
      </c>
      <c r="C247" s="127" t="s">
        <v>883</v>
      </c>
      <c r="D247" s="23"/>
      <c r="E247" s="25"/>
      <c r="F247" s="25"/>
      <c r="G247" s="25"/>
      <c r="H247" s="14"/>
      <c r="I247" s="15"/>
      <c r="J247" s="15"/>
      <c r="K247" s="38"/>
      <c r="L247" s="23"/>
      <c r="M247" s="15"/>
      <c r="N247" s="15"/>
      <c r="P247" s="15"/>
      <c r="Q247" s="15"/>
    </row>
    <row r="248" spans="2:17" x14ac:dyDescent="0.25">
      <c r="B248" s="99"/>
      <c r="C248" s="128"/>
      <c r="D248" s="23"/>
      <c r="E248" s="25"/>
      <c r="F248" s="25"/>
      <c r="G248" s="25"/>
      <c r="H248" s="14"/>
      <c r="I248" s="15"/>
      <c r="J248" s="15"/>
      <c r="K248" s="38"/>
      <c r="L248" s="23"/>
      <c r="M248" s="15"/>
      <c r="N248" s="15"/>
      <c r="P248" s="15"/>
      <c r="Q248" s="15"/>
    </row>
    <row r="249" spans="2:17" x14ac:dyDescent="0.25">
      <c r="B249" s="99"/>
      <c r="C249" s="129"/>
      <c r="D249" s="23"/>
      <c r="E249" s="25"/>
      <c r="F249" s="25"/>
      <c r="G249" s="25"/>
      <c r="H249" s="14"/>
      <c r="I249" s="15"/>
      <c r="J249" s="15"/>
      <c r="K249" s="38"/>
      <c r="L249" s="23"/>
      <c r="M249" s="15"/>
      <c r="N249" s="15"/>
      <c r="P249" s="15"/>
      <c r="Q249" s="15"/>
    </row>
    <row r="250" spans="2:17" ht="15" customHeight="1" x14ac:dyDescent="0.25">
      <c r="B250" s="97" t="s">
        <v>520</v>
      </c>
      <c r="C250" s="116" t="s">
        <v>57</v>
      </c>
      <c r="D250" s="27" t="s">
        <v>844</v>
      </c>
      <c r="E250" s="25">
        <v>0</v>
      </c>
      <c r="F250" s="25">
        <v>9.0399999999999991</v>
      </c>
      <c r="G250" s="25">
        <v>0</v>
      </c>
      <c r="H250" s="14"/>
      <c r="I250" s="15" t="str">
        <f t="shared" si="32"/>
        <v xml:space="preserve"> </v>
      </c>
      <c r="J250" s="15" t="str">
        <f t="shared" si="29"/>
        <v xml:space="preserve"> </v>
      </c>
      <c r="K250" s="38"/>
      <c r="L250" s="27" t="s">
        <v>844</v>
      </c>
      <c r="M250" s="15"/>
      <c r="N250" s="15"/>
      <c r="P250" s="15"/>
      <c r="Q250" s="15"/>
    </row>
    <row r="251" spans="2:17" x14ac:dyDescent="0.25">
      <c r="B251" s="98"/>
      <c r="C251" s="117"/>
      <c r="D251" s="27" t="s">
        <v>992</v>
      </c>
      <c r="E251" s="29">
        <v>0</v>
      </c>
      <c r="F251" s="29">
        <v>9.0399999999999991</v>
      </c>
      <c r="G251" s="29">
        <v>0</v>
      </c>
      <c r="H251" s="14"/>
      <c r="I251" s="28">
        <f>F251</f>
        <v>9.0399999999999991</v>
      </c>
      <c r="J251" s="30">
        <f>I251*1.2</f>
        <v>10.847999999999999</v>
      </c>
      <c r="K251" s="38"/>
      <c r="L251" s="27" t="s">
        <v>990</v>
      </c>
      <c r="M251" s="15">
        <f t="shared" ref="M251" si="40">I252</f>
        <v>9.0399999999999991</v>
      </c>
      <c r="N251" s="30">
        <f>M251*1.22</f>
        <v>11.028799999999999</v>
      </c>
      <c r="P251" s="81" t="s">
        <v>1144</v>
      </c>
      <c r="Q251" s="81">
        <v>45994</v>
      </c>
    </row>
    <row r="252" spans="2:17" x14ac:dyDescent="0.25">
      <c r="B252" s="98"/>
      <c r="C252" s="118"/>
      <c r="D252" s="27" t="s">
        <v>993</v>
      </c>
      <c r="E252" s="29">
        <v>0</v>
      </c>
      <c r="F252" s="29">
        <v>9.0399999999999991</v>
      </c>
      <c r="G252" s="29">
        <v>0</v>
      </c>
      <c r="H252" s="14"/>
      <c r="I252" s="28">
        <f>F252</f>
        <v>9.0399999999999991</v>
      </c>
      <c r="J252" s="30">
        <f>I252*1.2</f>
        <v>10.847999999999999</v>
      </c>
      <c r="K252" s="38"/>
      <c r="L252" s="27" t="s">
        <v>994</v>
      </c>
      <c r="M252" s="15">
        <v>10.6</v>
      </c>
      <c r="N252" s="30">
        <f>M252*1.22</f>
        <v>12.931999999999999</v>
      </c>
      <c r="P252" s="82"/>
      <c r="Q252" s="82"/>
    </row>
    <row r="253" spans="2:17" ht="15" customHeight="1" x14ac:dyDescent="0.25">
      <c r="B253" s="99">
        <v>34</v>
      </c>
      <c r="C253" s="127" t="s">
        <v>884</v>
      </c>
      <c r="D253" s="23"/>
      <c r="E253" s="25"/>
      <c r="F253" s="25"/>
      <c r="G253" s="25"/>
      <c r="H253" s="14"/>
      <c r="I253" s="15"/>
      <c r="J253" s="15"/>
      <c r="K253" s="38"/>
      <c r="L253" s="23"/>
      <c r="M253" s="15"/>
      <c r="N253" s="15"/>
      <c r="P253" s="15"/>
      <c r="Q253" s="15"/>
    </row>
    <row r="254" spans="2:17" x14ac:dyDescent="0.25">
      <c r="B254" s="99"/>
      <c r="C254" s="128"/>
      <c r="D254" s="23"/>
      <c r="E254" s="25"/>
      <c r="F254" s="25"/>
      <c r="G254" s="25"/>
      <c r="H254" s="14"/>
      <c r="I254" s="15"/>
      <c r="J254" s="15"/>
      <c r="K254" s="38"/>
      <c r="L254" s="23"/>
      <c r="M254" s="15"/>
      <c r="N254" s="15"/>
      <c r="P254" s="15"/>
      <c r="Q254" s="15"/>
    </row>
    <row r="255" spans="2:17" x14ac:dyDescent="0.25">
      <c r="B255" s="99"/>
      <c r="C255" s="129"/>
      <c r="D255" s="23"/>
      <c r="E255" s="25"/>
      <c r="F255" s="25"/>
      <c r="G255" s="25"/>
      <c r="H255" s="14"/>
      <c r="I255" s="15"/>
      <c r="J255" s="15"/>
      <c r="K255" s="38"/>
      <c r="L255" s="23"/>
      <c r="M255" s="15"/>
      <c r="N255" s="15"/>
      <c r="P255" s="15"/>
      <c r="Q255" s="15"/>
    </row>
    <row r="256" spans="2:17" ht="15" customHeight="1" x14ac:dyDescent="0.25">
      <c r="B256" s="97" t="s">
        <v>524</v>
      </c>
      <c r="C256" s="116" t="s">
        <v>59</v>
      </c>
      <c r="D256" s="27" t="s">
        <v>844</v>
      </c>
      <c r="E256" s="25">
        <v>46.27</v>
      </c>
      <c r="F256" s="25">
        <v>46.266666666666673</v>
      </c>
      <c r="G256" s="25">
        <v>46.266666666666666</v>
      </c>
      <c r="H256" s="14"/>
      <c r="I256" s="15" t="str">
        <f t="shared" si="32"/>
        <v xml:space="preserve"> </v>
      </c>
      <c r="J256" s="15" t="str">
        <f t="shared" si="29"/>
        <v xml:space="preserve"> </v>
      </c>
      <c r="K256" s="38"/>
      <c r="L256" s="27" t="s">
        <v>844</v>
      </c>
      <c r="M256" s="15"/>
      <c r="N256" s="15"/>
      <c r="P256" s="15"/>
      <c r="Q256" s="15"/>
    </row>
    <row r="257" spans="2:17" x14ac:dyDescent="0.25">
      <c r="B257" s="98"/>
      <c r="C257" s="117"/>
      <c r="D257" s="27" t="s">
        <v>992</v>
      </c>
      <c r="E257" s="29">
        <v>46.27</v>
      </c>
      <c r="F257" s="29">
        <v>46.266666666666666</v>
      </c>
      <c r="G257" s="29">
        <v>46.266666666666666</v>
      </c>
      <c r="H257" s="14"/>
      <c r="I257" s="15">
        <f t="shared" si="32"/>
        <v>46.27</v>
      </c>
      <c r="J257" s="15">
        <v>48.58</v>
      </c>
      <c r="K257" s="38"/>
      <c r="L257" s="27" t="s">
        <v>990</v>
      </c>
      <c r="M257" s="15">
        <f t="shared" ref="M257" si="41">I258</f>
        <v>46.27</v>
      </c>
      <c r="N257" s="15">
        <f t="shared" ref="N257" si="42">J258</f>
        <v>48.58</v>
      </c>
      <c r="P257" s="81" t="s">
        <v>1145</v>
      </c>
      <c r="Q257" s="81">
        <v>46008</v>
      </c>
    </row>
    <row r="258" spans="2:17" x14ac:dyDescent="0.25">
      <c r="B258" s="98"/>
      <c r="C258" s="118"/>
      <c r="D258" s="27" t="s">
        <v>993</v>
      </c>
      <c r="E258" s="29">
        <v>46.27</v>
      </c>
      <c r="F258" s="29">
        <v>46.266666666666666</v>
      </c>
      <c r="G258" s="29">
        <v>46.266666666666666</v>
      </c>
      <c r="H258" s="14"/>
      <c r="I258" s="15">
        <f t="shared" si="32"/>
        <v>46.27</v>
      </c>
      <c r="J258" s="15">
        <v>48.58</v>
      </c>
      <c r="K258" s="38"/>
      <c r="L258" s="27" t="s">
        <v>994</v>
      </c>
      <c r="M258" s="15">
        <v>51.33</v>
      </c>
      <c r="N258" s="15">
        <v>53.9</v>
      </c>
      <c r="P258" s="82"/>
      <c r="Q258" s="82"/>
    </row>
    <row r="259" spans="2:17" ht="15" customHeight="1" x14ac:dyDescent="0.25">
      <c r="B259" s="99">
        <v>35</v>
      </c>
      <c r="C259" s="127" t="s">
        <v>885</v>
      </c>
      <c r="D259" s="23"/>
      <c r="E259" s="25"/>
      <c r="F259" s="25"/>
      <c r="G259" s="25"/>
      <c r="H259" s="14"/>
      <c r="I259" s="15"/>
      <c r="J259" s="15"/>
      <c r="K259" s="38"/>
      <c r="L259" s="23"/>
      <c r="M259" s="15"/>
      <c r="N259" s="15"/>
      <c r="P259" s="15"/>
      <c r="Q259" s="15"/>
    </row>
    <row r="260" spans="2:17" x14ac:dyDescent="0.25">
      <c r="B260" s="99"/>
      <c r="C260" s="128"/>
      <c r="D260" s="23"/>
      <c r="E260" s="25"/>
      <c r="F260" s="25"/>
      <c r="G260" s="25"/>
      <c r="H260" s="14"/>
      <c r="I260" s="15"/>
      <c r="J260" s="15"/>
      <c r="K260" s="38"/>
      <c r="L260" s="23"/>
      <c r="M260" s="15"/>
      <c r="N260" s="15"/>
      <c r="P260" s="15"/>
      <c r="Q260" s="15"/>
    </row>
    <row r="261" spans="2:17" x14ac:dyDescent="0.25">
      <c r="B261" s="99"/>
      <c r="C261" s="129"/>
      <c r="D261" s="23"/>
      <c r="E261" s="25"/>
      <c r="F261" s="25"/>
      <c r="G261" s="25"/>
      <c r="H261" s="14"/>
      <c r="I261" s="15"/>
      <c r="J261" s="15"/>
      <c r="K261" s="38"/>
      <c r="L261" s="23"/>
      <c r="M261" s="15"/>
      <c r="N261" s="15"/>
      <c r="P261" s="15"/>
      <c r="Q261" s="15"/>
    </row>
    <row r="262" spans="2:17" ht="15" customHeight="1" x14ac:dyDescent="0.25">
      <c r="B262" s="97" t="s">
        <v>525</v>
      </c>
      <c r="C262" s="116" t="s">
        <v>57</v>
      </c>
      <c r="D262" s="27" t="s">
        <v>844</v>
      </c>
      <c r="E262" s="25">
        <v>172.85</v>
      </c>
      <c r="F262" s="25">
        <v>172.85238095238094</v>
      </c>
      <c r="G262" s="25">
        <v>172.85238095238094</v>
      </c>
      <c r="H262" s="14"/>
      <c r="I262" s="15"/>
      <c r="J262" s="15"/>
      <c r="K262" s="38"/>
      <c r="L262" s="27" t="s">
        <v>844</v>
      </c>
      <c r="M262" s="15"/>
      <c r="N262" s="15"/>
      <c r="P262" s="15"/>
      <c r="Q262" s="15"/>
    </row>
    <row r="263" spans="2:17" x14ac:dyDescent="0.25">
      <c r="B263" s="98"/>
      <c r="C263" s="117"/>
      <c r="D263" s="27" t="s">
        <v>992</v>
      </c>
      <c r="E263" s="29">
        <v>163.13999999999999</v>
      </c>
      <c r="F263" s="29">
        <v>163.14285714285714</v>
      </c>
      <c r="G263" s="29">
        <v>163.14285714285714</v>
      </c>
      <c r="H263" s="14"/>
      <c r="I263" s="15">
        <f t="shared" si="32"/>
        <v>163.13999999999999</v>
      </c>
      <c r="J263" s="30">
        <f>I263*1.05</f>
        <v>171.297</v>
      </c>
      <c r="K263" s="38"/>
      <c r="L263" s="27" t="s">
        <v>990</v>
      </c>
      <c r="M263" s="15">
        <f t="shared" ref="M263" si="43">I264</f>
        <v>182.56</v>
      </c>
      <c r="N263" s="30">
        <f t="shared" ref="N263" si="44">J264</f>
        <v>191.68800000000002</v>
      </c>
      <c r="P263" s="81" t="s">
        <v>1148</v>
      </c>
      <c r="Q263" s="81">
        <v>46008</v>
      </c>
    </row>
    <row r="264" spans="2:17" x14ac:dyDescent="0.25">
      <c r="B264" s="98"/>
      <c r="C264" s="118"/>
      <c r="D264" s="27" t="s">
        <v>993</v>
      </c>
      <c r="E264" s="29">
        <v>182.56</v>
      </c>
      <c r="F264" s="29">
        <v>182.56190476190474</v>
      </c>
      <c r="G264" s="29">
        <v>182.56190476190474</v>
      </c>
      <c r="H264" s="14"/>
      <c r="I264" s="15">
        <f t="shared" si="32"/>
        <v>182.56</v>
      </c>
      <c r="J264" s="30">
        <f>I264*1.05</f>
        <v>191.68800000000002</v>
      </c>
      <c r="K264" s="38"/>
      <c r="L264" s="27" t="s">
        <v>994</v>
      </c>
      <c r="M264" s="15">
        <v>210.07</v>
      </c>
      <c r="N264" s="15">
        <v>220.57</v>
      </c>
      <c r="P264" s="82"/>
      <c r="Q264" s="82"/>
    </row>
    <row r="265" spans="2:17" ht="15" customHeight="1" x14ac:dyDescent="0.25">
      <c r="B265" s="97" t="s">
        <v>886</v>
      </c>
      <c r="C265" s="116" t="s">
        <v>57</v>
      </c>
      <c r="D265" s="27" t="s">
        <v>844</v>
      </c>
      <c r="E265" s="25">
        <v>45.024999999999999</v>
      </c>
      <c r="F265" s="25">
        <v>45.023809523809526</v>
      </c>
      <c r="G265" s="25">
        <v>45.023809523809518</v>
      </c>
      <c r="H265" s="14"/>
      <c r="I265" s="15" t="str">
        <f t="shared" si="32"/>
        <v xml:space="preserve"> </v>
      </c>
      <c r="J265" s="30" t="str">
        <f t="shared" si="29"/>
        <v xml:space="preserve"> </v>
      </c>
      <c r="K265" s="38"/>
      <c r="L265" s="27" t="s">
        <v>844</v>
      </c>
      <c r="M265" s="15"/>
      <c r="N265" s="15"/>
      <c r="P265" s="15"/>
      <c r="Q265" s="15"/>
    </row>
    <row r="266" spans="2:17" x14ac:dyDescent="0.25">
      <c r="B266" s="98"/>
      <c r="C266" s="117"/>
      <c r="D266" s="27" t="s">
        <v>992</v>
      </c>
      <c r="E266" s="29">
        <v>42.07</v>
      </c>
      <c r="F266" s="29">
        <v>42.06666666666667</v>
      </c>
      <c r="G266" s="29">
        <v>42.06666666666667</v>
      </c>
      <c r="H266" s="14"/>
      <c r="I266" s="15">
        <f t="shared" si="32"/>
        <v>42.07</v>
      </c>
      <c r="J266" s="30">
        <f t="shared" ref="J266:J267" si="45">I266*1.05</f>
        <v>44.173500000000004</v>
      </c>
      <c r="K266" s="38"/>
      <c r="L266" s="27" t="s">
        <v>990</v>
      </c>
      <c r="M266" s="15">
        <f t="shared" ref="M266" si="46">I267</f>
        <v>47.98</v>
      </c>
      <c r="N266" s="30">
        <f t="shared" ref="N266" si="47">J267</f>
        <v>50.378999999999998</v>
      </c>
      <c r="P266" s="81" t="s">
        <v>1148</v>
      </c>
      <c r="Q266" s="81">
        <v>46008</v>
      </c>
    </row>
    <row r="267" spans="2:17" x14ac:dyDescent="0.25">
      <c r="B267" s="98"/>
      <c r="C267" s="118"/>
      <c r="D267" s="27" t="s">
        <v>993</v>
      </c>
      <c r="E267" s="29">
        <v>47.98</v>
      </c>
      <c r="F267" s="29">
        <v>47.980952380952381</v>
      </c>
      <c r="G267" s="29">
        <v>47.980952380952381</v>
      </c>
      <c r="H267" s="14"/>
      <c r="I267" s="15">
        <f t="shared" si="32"/>
        <v>47.98</v>
      </c>
      <c r="J267" s="30">
        <f t="shared" si="45"/>
        <v>50.378999999999998</v>
      </c>
      <c r="K267" s="38"/>
      <c r="L267" s="27" t="s">
        <v>994</v>
      </c>
      <c r="M267" s="15">
        <v>68.17</v>
      </c>
      <c r="N267" s="15">
        <v>71.58</v>
      </c>
      <c r="P267" s="82"/>
      <c r="Q267" s="82"/>
    </row>
    <row r="268" spans="2:17" ht="15" customHeight="1" x14ac:dyDescent="0.25">
      <c r="B268" s="99">
        <v>36</v>
      </c>
      <c r="C268" s="127" t="s">
        <v>887</v>
      </c>
      <c r="D268" s="23"/>
      <c r="E268" s="25"/>
      <c r="F268" s="25"/>
      <c r="G268" s="25"/>
      <c r="H268" s="14"/>
      <c r="I268" s="15"/>
      <c r="J268" s="15"/>
      <c r="K268" s="38"/>
      <c r="L268" s="23"/>
      <c r="M268" s="15"/>
      <c r="N268" s="15"/>
      <c r="P268" s="15"/>
      <c r="Q268" s="15"/>
    </row>
    <row r="269" spans="2:17" x14ac:dyDescent="0.25">
      <c r="B269" s="99"/>
      <c r="C269" s="128"/>
      <c r="D269" s="23"/>
      <c r="E269" s="25"/>
      <c r="F269" s="25"/>
      <c r="G269" s="25"/>
      <c r="H269" s="14"/>
      <c r="I269" s="15"/>
      <c r="J269" s="15"/>
      <c r="K269" s="38"/>
      <c r="L269" s="23"/>
      <c r="M269" s="15"/>
      <c r="N269" s="15"/>
      <c r="P269" s="15"/>
      <c r="Q269" s="15"/>
    </row>
    <row r="270" spans="2:17" x14ac:dyDescent="0.25">
      <c r="B270" s="99"/>
      <c r="C270" s="129"/>
      <c r="D270" s="23"/>
      <c r="E270" s="25"/>
      <c r="F270" s="25"/>
      <c r="G270" s="25"/>
      <c r="H270" s="14"/>
      <c r="I270" s="15"/>
      <c r="J270" s="15"/>
      <c r="K270" s="38"/>
      <c r="L270" s="23"/>
      <c r="M270" s="15"/>
      <c r="N270" s="15"/>
      <c r="P270" s="15"/>
      <c r="Q270" s="15"/>
    </row>
    <row r="271" spans="2:17" ht="15" customHeight="1" x14ac:dyDescent="0.25">
      <c r="B271" s="97" t="s">
        <v>526</v>
      </c>
      <c r="C271" s="116" t="s">
        <v>55</v>
      </c>
      <c r="D271" s="27" t="s">
        <v>844</v>
      </c>
      <c r="E271" s="25">
        <v>40.715000000000003</v>
      </c>
      <c r="F271" s="25">
        <v>40.716666666666661</v>
      </c>
      <c r="G271" s="25">
        <v>40.716666666666661</v>
      </c>
      <c r="H271" s="14"/>
      <c r="I271" s="15" t="str">
        <f t="shared" si="32"/>
        <v xml:space="preserve"> </v>
      </c>
      <c r="J271" s="15" t="str">
        <f t="shared" si="29"/>
        <v xml:space="preserve"> </v>
      </c>
      <c r="K271" s="38"/>
      <c r="L271" s="27" t="s">
        <v>844</v>
      </c>
      <c r="M271" s="15"/>
      <c r="N271" s="15"/>
      <c r="P271" s="15"/>
      <c r="Q271" s="15"/>
    </row>
    <row r="272" spans="2:17" x14ac:dyDescent="0.25">
      <c r="B272" s="98"/>
      <c r="C272" s="117"/>
      <c r="D272" s="27" t="s">
        <v>992</v>
      </c>
      <c r="E272" s="29">
        <v>40.03</v>
      </c>
      <c r="F272" s="29">
        <v>40.033333333333331</v>
      </c>
      <c r="G272" s="29">
        <v>40.033333333333331</v>
      </c>
      <c r="H272" s="14"/>
      <c r="I272" s="15">
        <f t="shared" si="32"/>
        <v>40.03</v>
      </c>
      <c r="J272" s="30">
        <f>I272*1.2</f>
        <v>48.036000000000001</v>
      </c>
      <c r="K272" s="38"/>
      <c r="L272" s="27" t="s">
        <v>990</v>
      </c>
      <c r="M272" s="15">
        <v>32.28</v>
      </c>
      <c r="N272" s="15">
        <v>38.74</v>
      </c>
      <c r="P272" s="81" t="s">
        <v>1143</v>
      </c>
      <c r="Q272" s="81">
        <v>45646</v>
      </c>
    </row>
    <row r="273" spans="2:17" x14ac:dyDescent="0.25">
      <c r="B273" s="98"/>
      <c r="C273" s="118"/>
      <c r="D273" s="27" t="s">
        <v>993</v>
      </c>
      <c r="E273" s="29">
        <v>41.4</v>
      </c>
      <c r="F273" s="29">
        <v>41.4</v>
      </c>
      <c r="G273" s="29">
        <v>41.4</v>
      </c>
      <c r="H273" s="14"/>
      <c r="I273" s="15">
        <f t="shared" si="32"/>
        <v>41.4</v>
      </c>
      <c r="J273" s="15">
        <f>I273*1.2</f>
        <v>49.68</v>
      </c>
      <c r="K273" s="38"/>
      <c r="L273" s="27" t="s">
        <v>994</v>
      </c>
      <c r="M273" s="15">
        <v>32.28</v>
      </c>
      <c r="N273" s="15">
        <v>38.74</v>
      </c>
      <c r="P273" s="82"/>
      <c r="Q273" s="82"/>
    </row>
    <row r="274" spans="2:17" ht="15" customHeight="1" x14ac:dyDescent="0.25">
      <c r="B274" s="99">
        <v>37</v>
      </c>
      <c r="C274" s="127" t="s">
        <v>888</v>
      </c>
      <c r="D274" s="23"/>
      <c r="E274" s="25"/>
      <c r="F274" s="25"/>
      <c r="G274" s="25"/>
      <c r="H274" s="14"/>
      <c r="I274" s="15"/>
      <c r="J274" s="15"/>
      <c r="K274" s="38"/>
      <c r="L274" s="23"/>
      <c r="M274" s="15"/>
      <c r="N274" s="15"/>
      <c r="P274" s="15"/>
      <c r="Q274" s="15"/>
    </row>
    <row r="275" spans="2:17" x14ac:dyDescent="0.25">
      <c r="B275" s="99"/>
      <c r="C275" s="128"/>
      <c r="D275" s="23"/>
      <c r="E275" s="25"/>
      <c r="F275" s="25"/>
      <c r="G275" s="25"/>
      <c r="H275" s="14"/>
      <c r="I275" s="15"/>
      <c r="J275" s="15"/>
      <c r="K275" s="38"/>
      <c r="L275" s="23"/>
      <c r="M275" s="15"/>
      <c r="N275" s="15"/>
      <c r="P275" s="15"/>
      <c r="Q275" s="15"/>
    </row>
    <row r="276" spans="2:17" x14ac:dyDescent="0.25">
      <c r="B276" s="99"/>
      <c r="C276" s="129"/>
      <c r="D276" s="23"/>
      <c r="E276" s="25"/>
      <c r="F276" s="25"/>
      <c r="G276" s="25"/>
      <c r="H276" s="14"/>
      <c r="I276" s="15"/>
      <c r="J276" s="15"/>
      <c r="K276" s="38"/>
      <c r="L276" s="23"/>
      <c r="M276" s="15"/>
      <c r="N276" s="15"/>
      <c r="P276" s="15"/>
      <c r="Q276" s="15"/>
    </row>
    <row r="277" spans="2:17" ht="15" customHeight="1" x14ac:dyDescent="0.25">
      <c r="B277" s="97" t="s">
        <v>536</v>
      </c>
      <c r="C277" s="116" t="s">
        <v>218</v>
      </c>
      <c r="D277" s="27" t="s">
        <v>844</v>
      </c>
      <c r="E277" s="25">
        <v>67.924999999999997</v>
      </c>
      <c r="F277" s="25">
        <v>67.924999999999997</v>
      </c>
      <c r="G277" s="25">
        <v>67.924999999999997</v>
      </c>
      <c r="H277" s="14"/>
      <c r="I277" s="15" t="str">
        <f t="shared" si="32"/>
        <v xml:space="preserve"> </v>
      </c>
      <c r="J277" s="15" t="str">
        <f t="shared" si="29"/>
        <v xml:space="preserve"> </v>
      </c>
      <c r="K277" s="38"/>
      <c r="L277" s="27" t="s">
        <v>844</v>
      </c>
      <c r="M277" s="15"/>
      <c r="N277" s="15"/>
      <c r="P277" s="15"/>
      <c r="Q277" s="15"/>
    </row>
    <row r="278" spans="2:17" x14ac:dyDescent="0.25">
      <c r="B278" s="98"/>
      <c r="C278" s="117"/>
      <c r="D278" s="27" t="s">
        <v>992</v>
      </c>
      <c r="E278" s="29">
        <v>58.82</v>
      </c>
      <c r="F278" s="29">
        <v>58.82</v>
      </c>
      <c r="G278" s="29">
        <v>58.82</v>
      </c>
      <c r="H278" s="14"/>
      <c r="I278" s="15">
        <f t="shared" si="32"/>
        <v>58.82</v>
      </c>
      <c r="J278" s="15">
        <f t="shared" si="29"/>
        <v>58.82</v>
      </c>
      <c r="K278" s="38"/>
      <c r="L278" s="27" t="s">
        <v>990</v>
      </c>
      <c r="M278" s="15">
        <f t="shared" ref="M278" si="48">I279</f>
        <v>77.03</v>
      </c>
      <c r="N278" s="15">
        <f t="shared" ref="N278" si="49">J279</f>
        <v>77.03</v>
      </c>
      <c r="P278" s="90" t="s">
        <v>1261</v>
      </c>
      <c r="Q278" s="86">
        <v>45574</v>
      </c>
    </row>
    <row r="279" spans="2:17" x14ac:dyDescent="0.25">
      <c r="B279" s="98"/>
      <c r="C279" s="118"/>
      <c r="D279" s="27" t="s">
        <v>993</v>
      </c>
      <c r="E279" s="29">
        <v>77.03</v>
      </c>
      <c r="F279" s="29">
        <v>77.03</v>
      </c>
      <c r="G279" s="29">
        <v>77.03</v>
      </c>
      <c r="H279" s="14"/>
      <c r="I279" s="15">
        <f t="shared" si="32"/>
        <v>77.03</v>
      </c>
      <c r="J279" s="15">
        <f t="shared" si="29"/>
        <v>77.03</v>
      </c>
      <c r="K279" s="38"/>
      <c r="L279" s="27" t="s">
        <v>994</v>
      </c>
      <c r="M279" s="30">
        <v>71</v>
      </c>
      <c r="N279" s="30">
        <v>71</v>
      </c>
      <c r="P279" s="91"/>
      <c r="Q279" s="87"/>
    </row>
    <row r="280" spans="2:17" ht="15" customHeight="1" x14ac:dyDescent="0.25">
      <c r="B280" s="97" t="s">
        <v>889</v>
      </c>
      <c r="C280" s="116" t="s">
        <v>220</v>
      </c>
      <c r="D280" s="27" t="s">
        <v>844</v>
      </c>
      <c r="E280" s="25">
        <v>67.924999999999997</v>
      </c>
      <c r="F280" s="25">
        <v>67.925000000000011</v>
      </c>
      <c r="G280" s="25">
        <v>67.956456813819344</v>
      </c>
      <c r="H280" s="14"/>
      <c r="I280" s="15" t="str">
        <f t="shared" si="32"/>
        <v xml:space="preserve"> </v>
      </c>
      <c r="J280" s="15" t="str">
        <f t="shared" si="29"/>
        <v xml:space="preserve"> </v>
      </c>
      <c r="K280" s="38"/>
      <c r="L280" s="27" t="s">
        <v>844</v>
      </c>
      <c r="M280" s="15"/>
      <c r="N280" s="15"/>
      <c r="P280" s="15"/>
      <c r="Q280" s="15"/>
    </row>
    <row r="281" spans="2:17" x14ac:dyDescent="0.25">
      <c r="B281" s="98"/>
      <c r="C281" s="117"/>
      <c r="D281" s="27" t="s">
        <v>992</v>
      </c>
      <c r="E281" s="29">
        <v>58.820000000000007</v>
      </c>
      <c r="F281" s="29">
        <v>58.82</v>
      </c>
      <c r="G281" s="29">
        <v>58.82</v>
      </c>
      <c r="H281" s="14"/>
      <c r="I281" s="15">
        <f t="shared" si="32"/>
        <v>58.820000000000007</v>
      </c>
      <c r="J281" s="15">
        <f t="shared" si="29"/>
        <v>58.820000000000007</v>
      </c>
      <c r="K281" s="38"/>
      <c r="L281" s="27" t="s">
        <v>990</v>
      </c>
      <c r="M281" s="15">
        <f t="shared" ref="M281" si="50">I282</f>
        <v>77.03</v>
      </c>
      <c r="N281" s="15">
        <f t="shared" ref="N281" si="51">J282</f>
        <v>77.03</v>
      </c>
      <c r="P281" s="90" t="s">
        <v>1261</v>
      </c>
      <c r="Q281" s="86">
        <v>45574</v>
      </c>
    </row>
    <row r="282" spans="2:17" x14ac:dyDescent="0.25">
      <c r="B282" s="98"/>
      <c r="C282" s="118"/>
      <c r="D282" s="27" t="s">
        <v>993</v>
      </c>
      <c r="E282" s="29">
        <v>77.03</v>
      </c>
      <c r="F282" s="29">
        <v>77.03</v>
      </c>
      <c r="G282" s="29">
        <v>77.03</v>
      </c>
      <c r="H282" s="14"/>
      <c r="I282" s="15">
        <f t="shared" si="32"/>
        <v>77.03</v>
      </c>
      <c r="J282" s="15">
        <f t="shared" si="29"/>
        <v>77.03</v>
      </c>
      <c r="K282" s="38"/>
      <c r="L282" s="27" t="s">
        <v>994</v>
      </c>
      <c r="M282" s="30">
        <v>71</v>
      </c>
      <c r="N282" s="30">
        <v>71</v>
      </c>
      <c r="P282" s="91"/>
      <c r="Q282" s="87"/>
    </row>
    <row r="283" spans="2:17" ht="15" customHeight="1" x14ac:dyDescent="0.25">
      <c r="B283" s="99">
        <v>38</v>
      </c>
      <c r="C283" s="127" t="s">
        <v>890</v>
      </c>
      <c r="D283" s="23"/>
      <c r="E283" s="25"/>
      <c r="F283" s="25"/>
      <c r="G283" s="25"/>
      <c r="H283" s="14"/>
      <c r="I283" s="15"/>
      <c r="J283" s="15"/>
      <c r="K283" s="38"/>
      <c r="L283" s="23"/>
      <c r="M283" s="15"/>
      <c r="N283" s="15"/>
      <c r="P283" s="15"/>
      <c r="Q283" s="15"/>
    </row>
    <row r="284" spans="2:17" x14ac:dyDescent="0.25">
      <c r="B284" s="99"/>
      <c r="C284" s="128"/>
      <c r="D284" s="23"/>
      <c r="E284" s="25"/>
      <c r="F284" s="25"/>
      <c r="G284" s="25"/>
      <c r="H284" s="14"/>
      <c r="I284" s="15"/>
      <c r="J284" s="15"/>
      <c r="K284" s="38"/>
      <c r="L284" s="23"/>
      <c r="M284" s="15"/>
      <c r="N284" s="15"/>
      <c r="P284" s="15"/>
      <c r="Q284" s="15"/>
    </row>
    <row r="285" spans="2:17" x14ac:dyDescent="0.25">
      <c r="B285" s="99"/>
      <c r="C285" s="129"/>
      <c r="D285" s="23"/>
      <c r="E285" s="25"/>
      <c r="F285" s="25"/>
      <c r="G285" s="25"/>
      <c r="H285" s="14"/>
      <c r="I285" s="15"/>
      <c r="J285" s="15"/>
      <c r="K285" s="38"/>
      <c r="L285" s="23"/>
      <c r="M285" s="15"/>
      <c r="N285" s="15"/>
      <c r="P285" s="15"/>
      <c r="Q285" s="15"/>
    </row>
    <row r="286" spans="2:17" ht="15" customHeight="1" x14ac:dyDescent="0.25">
      <c r="B286" s="97" t="s">
        <v>537</v>
      </c>
      <c r="C286" s="116" t="s">
        <v>223</v>
      </c>
      <c r="D286" s="27" t="s">
        <v>844</v>
      </c>
      <c r="E286" s="25">
        <v>88.36</v>
      </c>
      <c r="F286" s="25">
        <v>88.36</v>
      </c>
      <c r="G286" s="25">
        <v>88.36</v>
      </c>
      <c r="H286" s="14"/>
      <c r="I286" s="15" t="str">
        <f t="shared" ref="I286:I351" si="52">IF(D286=$D$18," ",E286)</f>
        <v xml:space="preserve"> </v>
      </c>
      <c r="J286" s="15" t="str">
        <f t="shared" ref="J286:J350" si="53">I286</f>
        <v xml:space="preserve"> </v>
      </c>
      <c r="K286" s="38"/>
      <c r="L286" s="27" t="s">
        <v>844</v>
      </c>
      <c r="M286" s="15"/>
      <c r="N286" s="15"/>
      <c r="P286" s="15"/>
      <c r="Q286" s="15"/>
    </row>
    <row r="287" spans="2:17" x14ac:dyDescent="0.25">
      <c r="B287" s="98"/>
      <c r="C287" s="117"/>
      <c r="D287" s="27" t="s">
        <v>992</v>
      </c>
      <c r="E287" s="29">
        <v>88.36</v>
      </c>
      <c r="F287" s="29">
        <v>88.36</v>
      </c>
      <c r="G287" s="29">
        <v>88.36</v>
      </c>
      <c r="H287" s="14"/>
      <c r="I287" s="15">
        <f t="shared" si="52"/>
        <v>88.36</v>
      </c>
      <c r="J287" s="15">
        <f t="shared" si="53"/>
        <v>88.36</v>
      </c>
      <c r="K287" s="38"/>
      <c r="L287" s="27" t="s">
        <v>990</v>
      </c>
      <c r="M287" s="15">
        <f t="shared" ref="M287" si="54">I288</f>
        <v>88.36</v>
      </c>
      <c r="N287" s="30">
        <f>M287*1.22</f>
        <v>107.7992</v>
      </c>
      <c r="P287" s="86" t="s">
        <v>1262</v>
      </c>
      <c r="Q287" s="86">
        <v>45994</v>
      </c>
    </row>
    <row r="288" spans="2:17" x14ac:dyDescent="0.25">
      <c r="B288" s="98"/>
      <c r="C288" s="118"/>
      <c r="D288" s="27" t="s">
        <v>993</v>
      </c>
      <c r="E288" s="29">
        <v>88.36</v>
      </c>
      <c r="F288" s="29">
        <v>88.36</v>
      </c>
      <c r="G288" s="29">
        <v>88.36</v>
      </c>
      <c r="H288" s="14"/>
      <c r="I288" s="15">
        <f t="shared" si="52"/>
        <v>88.36</v>
      </c>
      <c r="J288" s="15">
        <f t="shared" si="53"/>
        <v>88.36</v>
      </c>
      <c r="K288" s="38"/>
      <c r="L288" s="27" t="s">
        <v>994</v>
      </c>
      <c r="M288" s="15">
        <v>96.06</v>
      </c>
      <c r="N288" s="30">
        <f>M288*1.22</f>
        <v>117.1932</v>
      </c>
      <c r="P288" s="87"/>
      <c r="Q288" s="87"/>
    </row>
    <row r="289" spans="2:17" ht="15" customHeight="1" x14ac:dyDescent="0.25">
      <c r="B289" s="97" t="s">
        <v>538</v>
      </c>
      <c r="C289" s="116" t="s">
        <v>222</v>
      </c>
      <c r="D289" s="27" t="s">
        <v>844</v>
      </c>
      <c r="E289" s="25">
        <v>41.690000000000005</v>
      </c>
      <c r="F289" s="25">
        <v>41.690000000000005</v>
      </c>
      <c r="G289" s="25">
        <v>41.69</v>
      </c>
      <c r="H289" s="14"/>
      <c r="I289" s="15" t="str">
        <f t="shared" si="52"/>
        <v xml:space="preserve"> </v>
      </c>
      <c r="J289" s="15" t="str">
        <f t="shared" si="53"/>
        <v xml:space="preserve"> </v>
      </c>
      <c r="K289" s="38"/>
      <c r="L289" s="27" t="s">
        <v>844</v>
      </c>
      <c r="M289" s="15"/>
      <c r="N289" s="15"/>
      <c r="P289" s="15"/>
      <c r="Q289" s="15"/>
    </row>
    <row r="290" spans="2:17" x14ac:dyDescent="0.25">
      <c r="B290" s="98"/>
      <c r="C290" s="117"/>
      <c r="D290" s="27" t="s">
        <v>992</v>
      </c>
      <c r="E290" s="29">
        <v>40.25</v>
      </c>
      <c r="F290" s="29">
        <v>40.25</v>
      </c>
      <c r="G290" s="29">
        <v>40.25</v>
      </c>
      <c r="H290" s="14"/>
      <c r="I290" s="15">
        <f t="shared" si="52"/>
        <v>40.25</v>
      </c>
      <c r="J290" s="15">
        <f t="shared" si="53"/>
        <v>40.25</v>
      </c>
      <c r="K290" s="38"/>
      <c r="L290" s="27" t="s">
        <v>990</v>
      </c>
      <c r="M290" s="30">
        <v>41.7</v>
      </c>
      <c r="N290" s="30">
        <f t="shared" ref="N290:N294" si="55">M290*1.22</f>
        <v>50.874000000000002</v>
      </c>
      <c r="P290" s="86" t="s">
        <v>1262</v>
      </c>
      <c r="Q290" s="86">
        <v>45994</v>
      </c>
    </row>
    <row r="291" spans="2:17" x14ac:dyDescent="0.25">
      <c r="B291" s="98"/>
      <c r="C291" s="118"/>
      <c r="D291" s="27" t="s">
        <v>993</v>
      </c>
      <c r="E291" s="29">
        <v>43.13</v>
      </c>
      <c r="F291" s="29">
        <v>43.13</v>
      </c>
      <c r="G291" s="29">
        <v>43.13</v>
      </c>
      <c r="H291" s="14"/>
      <c r="I291" s="15">
        <f t="shared" si="52"/>
        <v>43.13</v>
      </c>
      <c r="J291" s="15">
        <f t="shared" si="53"/>
        <v>43.13</v>
      </c>
      <c r="K291" s="38"/>
      <c r="L291" s="27" t="s">
        <v>994</v>
      </c>
      <c r="M291" s="30">
        <v>41.7</v>
      </c>
      <c r="N291" s="30">
        <f t="shared" si="55"/>
        <v>50.874000000000002</v>
      </c>
      <c r="P291" s="87"/>
      <c r="Q291" s="87"/>
    </row>
    <row r="292" spans="2:17" ht="15" customHeight="1" x14ac:dyDescent="0.25">
      <c r="B292" s="97" t="s">
        <v>539</v>
      </c>
      <c r="C292" s="116" t="s">
        <v>224</v>
      </c>
      <c r="D292" s="27" t="s">
        <v>844</v>
      </c>
      <c r="E292" s="25">
        <v>37.799999999999997</v>
      </c>
      <c r="F292" s="25">
        <v>37.799999999999997</v>
      </c>
      <c r="G292" s="25">
        <v>37.799999999999997</v>
      </c>
      <c r="H292" s="14"/>
      <c r="I292" s="15" t="str">
        <f t="shared" si="52"/>
        <v xml:space="preserve"> </v>
      </c>
      <c r="J292" s="15" t="str">
        <f t="shared" si="53"/>
        <v xml:space="preserve"> </v>
      </c>
      <c r="K292" s="38"/>
      <c r="L292" s="27" t="s">
        <v>844</v>
      </c>
      <c r="M292" s="15"/>
      <c r="N292" s="15"/>
      <c r="P292" s="15"/>
      <c r="Q292" s="15"/>
    </row>
    <row r="293" spans="2:17" x14ac:dyDescent="0.25">
      <c r="B293" s="98"/>
      <c r="C293" s="117"/>
      <c r="D293" s="27" t="s">
        <v>992</v>
      </c>
      <c r="E293" s="29">
        <v>37.799999999999997</v>
      </c>
      <c r="F293" s="29">
        <v>37.799999999999997</v>
      </c>
      <c r="G293" s="29">
        <v>37.799999999999997</v>
      </c>
      <c r="H293" s="14"/>
      <c r="I293" s="15">
        <f t="shared" si="52"/>
        <v>37.799999999999997</v>
      </c>
      <c r="J293" s="15">
        <f t="shared" si="53"/>
        <v>37.799999999999997</v>
      </c>
      <c r="K293" s="38"/>
      <c r="L293" s="27" t="s">
        <v>990</v>
      </c>
      <c r="M293" s="15">
        <v>24.61</v>
      </c>
      <c r="N293" s="30">
        <f t="shared" si="55"/>
        <v>30.024199999999997</v>
      </c>
      <c r="P293" s="86" t="s">
        <v>1262</v>
      </c>
      <c r="Q293" s="86">
        <v>45994</v>
      </c>
    </row>
    <row r="294" spans="2:17" x14ac:dyDescent="0.25">
      <c r="B294" s="98"/>
      <c r="C294" s="118"/>
      <c r="D294" s="27" t="s">
        <v>993</v>
      </c>
      <c r="E294" s="29">
        <v>37.799999999999997</v>
      </c>
      <c r="F294" s="29">
        <v>37.799999999999997</v>
      </c>
      <c r="G294" s="29">
        <v>37.799999999999997</v>
      </c>
      <c r="H294" s="14"/>
      <c r="I294" s="15">
        <f t="shared" si="52"/>
        <v>37.799999999999997</v>
      </c>
      <c r="J294" s="15">
        <f t="shared" si="53"/>
        <v>37.799999999999997</v>
      </c>
      <c r="K294" s="38"/>
      <c r="L294" s="27" t="s">
        <v>994</v>
      </c>
      <c r="M294" s="15">
        <v>24.61</v>
      </c>
      <c r="N294" s="30">
        <f t="shared" si="55"/>
        <v>30.024199999999997</v>
      </c>
      <c r="P294" s="87"/>
      <c r="Q294" s="87"/>
    </row>
    <row r="295" spans="2:17" ht="15" customHeight="1" x14ac:dyDescent="0.25">
      <c r="B295" s="99">
        <v>39</v>
      </c>
      <c r="C295" s="127" t="s">
        <v>891</v>
      </c>
      <c r="D295" s="23"/>
      <c r="E295" s="25"/>
      <c r="F295" s="25"/>
      <c r="G295" s="25"/>
      <c r="H295" s="14"/>
      <c r="I295" s="15"/>
      <c r="J295" s="15"/>
      <c r="K295" s="38"/>
      <c r="L295" s="23"/>
      <c r="M295" s="15"/>
      <c r="N295" s="15"/>
      <c r="P295" s="15"/>
      <c r="Q295" s="15"/>
    </row>
    <row r="296" spans="2:17" x14ac:dyDescent="0.25">
      <c r="B296" s="99"/>
      <c r="C296" s="128"/>
      <c r="D296" s="23"/>
      <c r="E296" s="25"/>
      <c r="F296" s="25"/>
      <c r="G296" s="25"/>
      <c r="H296" s="14"/>
      <c r="I296" s="15"/>
      <c r="J296" s="15"/>
      <c r="K296" s="38"/>
      <c r="L296" s="23"/>
      <c r="M296" s="15"/>
      <c r="N296" s="15"/>
      <c r="P296" s="15"/>
      <c r="Q296" s="15"/>
    </row>
    <row r="297" spans="2:17" x14ac:dyDescent="0.25">
      <c r="B297" s="99"/>
      <c r="C297" s="129"/>
      <c r="D297" s="23"/>
      <c r="E297" s="25"/>
      <c r="F297" s="25"/>
      <c r="G297" s="25"/>
      <c r="H297" s="14"/>
      <c r="I297" s="15"/>
      <c r="J297" s="15"/>
      <c r="K297" s="38"/>
      <c r="L297" s="23"/>
      <c r="M297" s="15"/>
      <c r="N297" s="15"/>
      <c r="P297" s="15"/>
      <c r="Q297" s="15"/>
    </row>
    <row r="298" spans="2:17" ht="15" customHeight="1" x14ac:dyDescent="0.25">
      <c r="B298" s="97" t="s">
        <v>549</v>
      </c>
      <c r="C298" s="116" t="s">
        <v>228</v>
      </c>
      <c r="D298" s="27" t="s">
        <v>844</v>
      </c>
      <c r="E298" s="25">
        <v>204.19499999999999</v>
      </c>
      <c r="F298" s="25">
        <v>204.19499999999996</v>
      </c>
      <c r="G298" s="25">
        <v>204.19499999999999</v>
      </c>
      <c r="H298" s="14"/>
      <c r="I298" s="15" t="str">
        <f t="shared" si="52"/>
        <v xml:space="preserve"> </v>
      </c>
      <c r="J298" s="15" t="str">
        <f t="shared" si="53"/>
        <v xml:space="preserve"> </v>
      </c>
      <c r="K298" s="38"/>
      <c r="L298" s="27" t="s">
        <v>844</v>
      </c>
      <c r="M298" s="15"/>
      <c r="N298" s="15"/>
      <c r="P298" s="15"/>
      <c r="Q298" s="15"/>
    </row>
    <row r="299" spans="2:17" x14ac:dyDescent="0.25">
      <c r="B299" s="98"/>
      <c r="C299" s="117"/>
      <c r="D299" s="27" t="s">
        <v>992</v>
      </c>
      <c r="E299" s="29">
        <v>114.21</v>
      </c>
      <c r="F299" s="29">
        <v>114.21</v>
      </c>
      <c r="G299" s="29">
        <v>114.21</v>
      </c>
      <c r="H299" s="14"/>
      <c r="I299" s="15">
        <f t="shared" si="52"/>
        <v>114.21</v>
      </c>
      <c r="J299" s="15">
        <f t="shared" si="53"/>
        <v>114.21</v>
      </c>
      <c r="K299" s="38"/>
      <c r="L299" s="27" t="s">
        <v>990</v>
      </c>
      <c r="M299" s="15">
        <v>264.02999999999997</v>
      </c>
      <c r="N299" s="15">
        <v>264.02999999999997</v>
      </c>
      <c r="P299" s="90" t="s">
        <v>1265</v>
      </c>
      <c r="Q299" s="86">
        <v>45651</v>
      </c>
    </row>
    <row r="300" spans="2:17" x14ac:dyDescent="0.25">
      <c r="B300" s="98"/>
      <c r="C300" s="118"/>
      <c r="D300" s="27" t="s">
        <v>993</v>
      </c>
      <c r="E300" s="29">
        <v>294.18</v>
      </c>
      <c r="F300" s="29">
        <v>294.18</v>
      </c>
      <c r="G300" s="29">
        <v>294.18</v>
      </c>
      <c r="H300" s="14"/>
      <c r="I300" s="15">
        <f t="shared" si="52"/>
        <v>294.18</v>
      </c>
      <c r="J300" s="15">
        <f t="shared" si="53"/>
        <v>294.18</v>
      </c>
      <c r="K300" s="38"/>
      <c r="L300" s="27" t="s">
        <v>994</v>
      </c>
      <c r="M300" s="15">
        <v>264.02999999999997</v>
      </c>
      <c r="N300" s="15">
        <v>264.02999999999997</v>
      </c>
      <c r="P300" s="91"/>
      <c r="Q300" s="87"/>
    </row>
    <row r="301" spans="2:17" ht="15" customHeight="1" x14ac:dyDescent="0.25">
      <c r="B301" s="97" t="s">
        <v>892</v>
      </c>
      <c r="C301" s="116" t="s">
        <v>227</v>
      </c>
      <c r="D301" s="27" t="s">
        <v>844</v>
      </c>
      <c r="E301" s="25">
        <v>204.19499999999999</v>
      </c>
      <c r="F301" s="25">
        <v>204.19499999999999</v>
      </c>
      <c r="G301" s="25">
        <v>204.19500000000002</v>
      </c>
      <c r="H301" s="14"/>
      <c r="I301" s="15" t="str">
        <f t="shared" si="52"/>
        <v xml:space="preserve"> </v>
      </c>
      <c r="J301" s="15" t="str">
        <f t="shared" si="53"/>
        <v xml:space="preserve"> </v>
      </c>
      <c r="K301" s="38"/>
      <c r="L301" s="27" t="s">
        <v>844</v>
      </c>
      <c r="M301" s="15"/>
      <c r="N301" s="15"/>
      <c r="P301" s="15"/>
      <c r="Q301" s="15"/>
    </row>
    <row r="302" spans="2:17" x14ac:dyDescent="0.25">
      <c r="B302" s="98"/>
      <c r="C302" s="117"/>
      <c r="D302" s="27" t="s">
        <v>992</v>
      </c>
      <c r="E302" s="29">
        <v>114.20999999999998</v>
      </c>
      <c r="F302" s="29">
        <v>114.21</v>
      </c>
      <c r="G302" s="29">
        <v>114.21</v>
      </c>
      <c r="H302" s="14"/>
      <c r="I302" s="15">
        <f t="shared" si="52"/>
        <v>114.20999999999998</v>
      </c>
      <c r="J302" s="15">
        <f t="shared" si="53"/>
        <v>114.20999999999998</v>
      </c>
      <c r="K302" s="38"/>
      <c r="L302" s="27" t="s">
        <v>990</v>
      </c>
      <c r="M302" s="15">
        <v>264.02999999999997</v>
      </c>
      <c r="N302" s="15">
        <v>264.02999999999997</v>
      </c>
      <c r="P302" s="90" t="s">
        <v>1265</v>
      </c>
      <c r="Q302" s="86">
        <v>45651</v>
      </c>
    </row>
    <row r="303" spans="2:17" x14ac:dyDescent="0.25">
      <c r="B303" s="98"/>
      <c r="C303" s="118"/>
      <c r="D303" s="27" t="s">
        <v>993</v>
      </c>
      <c r="E303" s="29">
        <v>294.18</v>
      </c>
      <c r="F303" s="29">
        <v>294.18</v>
      </c>
      <c r="G303" s="29">
        <v>294.18</v>
      </c>
      <c r="H303" s="14"/>
      <c r="I303" s="15">
        <f t="shared" si="52"/>
        <v>294.18</v>
      </c>
      <c r="J303" s="15">
        <f t="shared" si="53"/>
        <v>294.18</v>
      </c>
      <c r="K303" s="38"/>
      <c r="L303" s="27" t="s">
        <v>994</v>
      </c>
      <c r="M303" s="15">
        <v>264.02999999999997</v>
      </c>
      <c r="N303" s="15">
        <v>264.02999999999997</v>
      </c>
      <c r="P303" s="91"/>
      <c r="Q303" s="87"/>
    </row>
    <row r="304" spans="2:17" ht="15" customHeight="1" x14ac:dyDescent="0.25">
      <c r="B304" s="97" t="s">
        <v>549</v>
      </c>
      <c r="C304" s="116" t="s">
        <v>995</v>
      </c>
      <c r="D304" s="27"/>
      <c r="E304" s="29"/>
      <c r="F304" s="29"/>
      <c r="G304" s="29"/>
      <c r="H304" s="14"/>
      <c r="I304" s="15"/>
      <c r="J304" s="15"/>
      <c r="K304" s="38"/>
      <c r="L304" s="27"/>
      <c r="M304" s="15"/>
      <c r="N304" s="15"/>
      <c r="P304" s="15"/>
      <c r="Q304" s="15"/>
    </row>
    <row r="305" spans="2:17" x14ac:dyDescent="0.25">
      <c r="B305" s="98"/>
      <c r="C305" s="117"/>
      <c r="D305" s="27" t="s">
        <v>992</v>
      </c>
      <c r="E305" s="29"/>
      <c r="F305" s="29"/>
      <c r="G305" s="29"/>
      <c r="H305" s="14"/>
      <c r="I305" s="15">
        <v>33.54</v>
      </c>
      <c r="J305" s="15">
        <v>33.54</v>
      </c>
      <c r="K305" s="38"/>
      <c r="L305" s="27" t="s">
        <v>990</v>
      </c>
      <c r="M305" s="15">
        <v>71.53</v>
      </c>
      <c r="N305" s="15">
        <v>71.53</v>
      </c>
      <c r="P305" s="86" t="s">
        <v>1264</v>
      </c>
      <c r="Q305" s="86">
        <v>46001</v>
      </c>
    </row>
    <row r="306" spans="2:17" x14ac:dyDescent="0.25">
      <c r="B306" s="98"/>
      <c r="C306" s="118"/>
      <c r="D306" s="27" t="s">
        <v>993</v>
      </c>
      <c r="E306" s="29"/>
      <c r="F306" s="29"/>
      <c r="G306" s="29"/>
      <c r="H306" s="14"/>
      <c r="I306" s="15">
        <v>71.53</v>
      </c>
      <c r="J306" s="15">
        <v>71.53</v>
      </c>
      <c r="K306" s="38"/>
      <c r="L306" s="27" t="s">
        <v>994</v>
      </c>
      <c r="M306" s="15">
        <v>71.709999999999994</v>
      </c>
      <c r="N306" s="15">
        <v>71.709999999999994</v>
      </c>
      <c r="P306" s="87"/>
      <c r="Q306" s="87"/>
    </row>
    <row r="307" spans="2:17" ht="15" customHeight="1" x14ac:dyDescent="0.25">
      <c r="B307" s="130">
        <v>40</v>
      </c>
      <c r="C307" s="127" t="s">
        <v>893</v>
      </c>
      <c r="D307" s="23"/>
      <c r="E307" s="25"/>
      <c r="F307" s="25"/>
      <c r="G307" s="25"/>
      <c r="H307" s="14"/>
      <c r="I307" s="15"/>
      <c r="J307" s="15"/>
      <c r="K307" s="38"/>
      <c r="L307" s="23"/>
      <c r="M307" s="15"/>
      <c r="N307" s="15"/>
      <c r="P307" s="15"/>
      <c r="Q307" s="15"/>
    </row>
    <row r="308" spans="2:17" x14ac:dyDescent="0.25">
      <c r="B308" s="131"/>
      <c r="C308" s="128"/>
      <c r="D308" s="23"/>
      <c r="E308" s="25"/>
      <c r="F308" s="25"/>
      <c r="G308" s="25"/>
      <c r="H308" s="14"/>
      <c r="I308" s="15"/>
      <c r="J308" s="15"/>
      <c r="K308" s="38"/>
      <c r="L308" s="23"/>
      <c r="M308" s="15"/>
      <c r="N308" s="15"/>
      <c r="P308" s="15"/>
      <c r="Q308" s="15"/>
    </row>
    <row r="309" spans="2:17" x14ac:dyDescent="0.25">
      <c r="B309" s="132"/>
      <c r="C309" s="129"/>
      <c r="D309" s="23"/>
      <c r="E309" s="25"/>
      <c r="F309" s="25"/>
      <c r="G309" s="25"/>
      <c r="H309" s="14"/>
      <c r="I309" s="15"/>
      <c r="J309" s="15"/>
      <c r="K309" s="38"/>
      <c r="L309" s="23"/>
      <c r="M309" s="15"/>
      <c r="N309" s="15"/>
      <c r="P309" s="15"/>
      <c r="Q309" s="15"/>
    </row>
    <row r="310" spans="2:17" ht="15" customHeight="1" x14ac:dyDescent="0.25">
      <c r="B310" s="97" t="s">
        <v>550</v>
      </c>
      <c r="C310" s="116" t="s">
        <v>228</v>
      </c>
      <c r="D310" s="27" t="s">
        <v>844</v>
      </c>
      <c r="E310" s="25">
        <v>0</v>
      </c>
      <c r="F310" s="25">
        <v>0</v>
      </c>
      <c r="G310" s="25">
        <v>59.499999999999993</v>
      </c>
      <c r="H310" s="14"/>
      <c r="I310" s="15" t="str">
        <f t="shared" si="52"/>
        <v xml:space="preserve"> </v>
      </c>
      <c r="J310" s="15" t="str">
        <f t="shared" si="53"/>
        <v xml:space="preserve"> </v>
      </c>
      <c r="K310" s="38"/>
      <c r="L310" s="27" t="s">
        <v>844</v>
      </c>
      <c r="M310" s="15"/>
      <c r="N310" s="15"/>
      <c r="P310" s="15"/>
      <c r="Q310" s="15"/>
    </row>
    <row r="311" spans="2:17" x14ac:dyDescent="0.25">
      <c r="B311" s="98"/>
      <c r="C311" s="117"/>
      <c r="D311" s="27" t="s">
        <v>992</v>
      </c>
      <c r="E311" s="29">
        <v>0</v>
      </c>
      <c r="F311" s="29">
        <v>0</v>
      </c>
      <c r="G311" s="29">
        <v>59.5</v>
      </c>
      <c r="H311" s="14"/>
      <c r="I311" s="28">
        <f>G311</f>
        <v>59.5</v>
      </c>
      <c r="J311" s="15" t="s">
        <v>840</v>
      </c>
      <c r="K311" s="38"/>
      <c r="L311" s="27" t="s">
        <v>990</v>
      </c>
      <c r="M311" s="15">
        <f t="shared" ref="M311" si="56">I312</f>
        <v>59.5</v>
      </c>
      <c r="N311" s="15" t="s">
        <v>840</v>
      </c>
      <c r="P311" s="86" t="s">
        <v>1266</v>
      </c>
      <c r="Q311" s="86">
        <v>45987</v>
      </c>
    </row>
    <row r="312" spans="2:17" x14ac:dyDescent="0.25">
      <c r="B312" s="98"/>
      <c r="C312" s="118"/>
      <c r="D312" s="27" t="s">
        <v>993</v>
      </c>
      <c r="E312" s="29">
        <v>0</v>
      </c>
      <c r="F312" s="29">
        <v>0</v>
      </c>
      <c r="G312" s="29">
        <v>59.5</v>
      </c>
      <c r="H312" s="14"/>
      <c r="I312" s="28">
        <f>G312</f>
        <v>59.5</v>
      </c>
      <c r="J312" s="15" t="s">
        <v>840</v>
      </c>
      <c r="K312" s="38"/>
      <c r="L312" s="27" t="s">
        <v>994</v>
      </c>
      <c r="M312" s="15">
        <v>80.14</v>
      </c>
      <c r="N312" s="15" t="s">
        <v>840</v>
      </c>
      <c r="P312" s="87"/>
      <c r="Q312" s="87"/>
    </row>
    <row r="313" spans="2:17" ht="15" customHeight="1" x14ac:dyDescent="0.25">
      <c r="B313" s="99">
        <v>41</v>
      </c>
      <c r="C313" s="127" t="s">
        <v>894</v>
      </c>
      <c r="D313" s="23"/>
      <c r="E313" s="25"/>
      <c r="F313" s="25"/>
      <c r="G313" s="25"/>
      <c r="H313" s="14"/>
      <c r="I313" s="15"/>
      <c r="J313" s="15"/>
      <c r="K313" s="38"/>
      <c r="L313" s="23"/>
      <c r="M313" s="15"/>
      <c r="N313" s="15"/>
      <c r="P313" s="15"/>
      <c r="Q313" s="15"/>
    </row>
    <row r="314" spans="2:17" x14ac:dyDescent="0.25">
      <c r="B314" s="99"/>
      <c r="C314" s="128"/>
      <c r="D314" s="23"/>
      <c r="E314" s="25"/>
      <c r="F314" s="25"/>
      <c r="G314" s="25"/>
      <c r="H314" s="14"/>
      <c r="I314" s="15"/>
      <c r="J314" s="15"/>
      <c r="K314" s="38"/>
      <c r="L314" s="23"/>
      <c r="M314" s="15"/>
      <c r="N314" s="15"/>
      <c r="P314" s="15"/>
      <c r="Q314" s="15"/>
    </row>
    <row r="315" spans="2:17" x14ac:dyDescent="0.25">
      <c r="B315" s="99"/>
      <c r="C315" s="129"/>
      <c r="D315" s="23"/>
      <c r="E315" s="25"/>
      <c r="F315" s="25"/>
      <c r="G315" s="25"/>
      <c r="H315" s="14"/>
      <c r="I315" s="15"/>
      <c r="J315" s="15"/>
      <c r="K315" s="38"/>
      <c r="L315" s="23"/>
      <c r="M315" s="15"/>
      <c r="N315" s="15"/>
      <c r="P315" s="15"/>
      <c r="Q315" s="15"/>
    </row>
    <row r="316" spans="2:17" ht="15" customHeight="1" x14ac:dyDescent="0.25">
      <c r="B316" s="97" t="s">
        <v>551</v>
      </c>
      <c r="C316" s="116" t="s">
        <v>237</v>
      </c>
      <c r="D316" s="27" t="s">
        <v>844</v>
      </c>
      <c r="E316" s="25">
        <v>20.384999999999998</v>
      </c>
      <c r="F316" s="25">
        <v>20.385000000000002</v>
      </c>
      <c r="G316" s="25">
        <v>20.384999999999998</v>
      </c>
      <c r="H316" s="14"/>
      <c r="I316" s="15"/>
      <c r="J316" s="15"/>
      <c r="K316" s="38"/>
      <c r="L316" s="27" t="s">
        <v>844</v>
      </c>
      <c r="M316" s="15"/>
      <c r="N316" s="15"/>
      <c r="P316" s="15"/>
      <c r="Q316" s="15"/>
    </row>
    <row r="317" spans="2:17" x14ac:dyDescent="0.25">
      <c r="B317" s="98"/>
      <c r="C317" s="117"/>
      <c r="D317" s="27" t="s">
        <v>992</v>
      </c>
      <c r="E317" s="29">
        <v>18.03</v>
      </c>
      <c r="F317" s="29">
        <v>18.03</v>
      </c>
      <c r="G317" s="29">
        <v>18.03</v>
      </c>
      <c r="H317" s="14"/>
      <c r="I317" s="15">
        <f t="shared" si="52"/>
        <v>18.03</v>
      </c>
      <c r="J317" s="15">
        <f t="shared" si="53"/>
        <v>18.03</v>
      </c>
      <c r="K317" s="38"/>
      <c r="L317" s="27" t="s">
        <v>990</v>
      </c>
      <c r="M317" s="15">
        <f t="shared" ref="M317" si="57">I318</f>
        <v>22.74</v>
      </c>
      <c r="N317" s="15">
        <f t="shared" ref="N317" si="58">J318</f>
        <v>22.74</v>
      </c>
      <c r="P317" s="86" t="s">
        <v>1270</v>
      </c>
      <c r="Q317" s="86">
        <v>45216</v>
      </c>
    </row>
    <row r="318" spans="2:17" x14ac:dyDescent="0.25">
      <c r="B318" s="98"/>
      <c r="C318" s="118"/>
      <c r="D318" s="27" t="s">
        <v>993</v>
      </c>
      <c r="E318" s="29">
        <v>22.74</v>
      </c>
      <c r="F318" s="29">
        <v>22.74</v>
      </c>
      <c r="G318" s="29">
        <v>22.74</v>
      </c>
      <c r="H318" s="14"/>
      <c r="I318" s="15">
        <f t="shared" si="52"/>
        <v>22.74</v>
      </c>
      <c r="J318" s="15">
        <f t="shared" si="53"/>
        <v>22.74</v>
      </c>
      <c r="K318" s="38"/>
      <c r="L318" s="27" t="s">
        <v>994</v>
      </c>
      <c r="M318" s="15">
        <v>21.84</v>
      </c>
      <c r="N318" s="15">
        <v>21.84</v>
      </c>
      <c r="P318" s="87"/>
      <c r="Q318" s="87"/>
    </row>
    <row r="319" spans="2:17" ht="15" hidden="1" customHeight="1" x14ac:dyDescent="0.25">
      <c r="B319" s="99">
        <v>42</v>
      </c>
      <c r="C319" s="127" t="s">
        <v>895</v>
      </c>
      <c r="D319" s="23"/>
      <c r="E319" s="25"/>
      <c r="F319" s="25"/>
      <c r="G319" s="25"/>
      <c r="H319" s="14"/>
      <c r="I319" s="15"/>
      <c r="J319" s="15"/>
      <c r="K319" s="38"/>
      <c r="L319" s="23"/>
      <c r="M319" s="15"/>
      <c r="N319" s="15"/>
      <c r="P319" s="15"/>
      <c r="Q319" s="15"/>
    </row>
    <row r="320" spans="2:17" hidden="1" x14ac:dyDescent="0.25">
      <c r="B320" s="99"/>
      <c r="C320" s="128"/>
      <c r="D320" s="23"/>
      <c r="E320" s="25"/>
      <c r="F320" s="25"/>
      <c r="G320" s="25"/>
      <c r="H320" s="14"/>
      <c r="I320" s="15"/>
      <c r="J320" s="15"/>
      <c r="K320" s="38"/>
      <c r="L320" s="23"/>
      <c r="M320" s="15"/>
      <c r="N320" s="15"/>
      <c r="P320" s="15"/>
      <c r="Q320" s="15"/>
    </row>
    <row r="321" spans="2:17" hidden="1" x14ac:dyDescent="0.25">
      <c r="B321" s="99"/>
      <c r="C321" s="129"/>
      <c r="D321" s="23"/>
      <c r="E321" s="25"/>
      <c r="F321" s="25"/>
      <c r="G321" s="25"/>
      <c r="H321" s="14"/>
      <c r="I321" s="15"/>
      <c r="J321" s="15"/>
      <c r="K321" s="38"/>
      <c r="L321" s="23"/>
      <c r="M321" s="15"/>
      <c r="N321" s="15"/>
      <c r="P321" s="15"/>
      <c r="Q321" s="15"/>
    </row>
    <row r="322" spans="2:17" ht="15" hidden="1" customHeight="1" x14ac:dyDescent="0.25">
      <c r="B322" s="97" t="s">
        <v>552</v>
      </c>
      <c r="C322" s="116" t="s">
        <v>223</v>
      </c>
      <c r="D322" s="27" t="s">
        <v>844</v>
      </c>
      <c r="E322" s="25">
        <v>86.36</v>
      </c>
      <c r="F322" s="25">
        <v>86.36</v>
      </c>
      <c r="G322" s="25">
        <v>86.36</v>
      </c>
      <c r="H322" s="14"/>
      <c r="I322" s="15" t="str">
        <f t="shared" si="52"/>
        <v xml:space="preserve"> </v>
      </c>
      <c r="J322" s="15" t="str">
        <f t="shared" si="53"/>
        <v xml:space="preserve"> </v>
      </c>
      <c r="K322" s="38"/>
      <c r="L322" s="27" t="s">
        <v>844</v>
      </c>
      <c r="M322" s="15"/>
      <c r="N322" s="15"/>
      <c r="P322" s="15"/>
      <c r="Q322" s="15"/>
    </row>
    <row r="323" spans="2:17" hidden="1" x14ac:dyDescent="0.25">
      <c r="B323" s="98"/>
      <c r="C323" s="117"/>
      <c r="D323" s="27" t="s">
        <v>992</v>
      </c>
      <c r="E323" s="29">
        <v>86.36</v>
      </c>
      <c r="F323" s="29">
        <v>86.36</v>
      </c>
      <c r="G323" s="29">
        <v>86.36</v>
      </c>
      <c r="H323" s="14"/>
      <c r="I323" s="15">
        <f t="shared" si="52"/>
        <v>86.36</v>
      </c>
      <c r="J323" s="15">
        <f t="shared" si="53"/>
        <v>86.36</v>
      </c>
      <c r="K323" s="38"/>
      <c r="L323" s="27" t="s">
        <v>990</v>
      </c>
      <c r="M323" s="15" t="s">
        <v>840</v>
      </c>
      <c r="N323" s="15" t="s">
        <v>840</v>
      </c>
      <c r="P323" s="15"/>
      <c r="Q323" s="15"/>
    </row>
    <row r="324" spans="2:17" hidden="1" x14ac:dyDescent="0.25">
      <c r="B324" s="98"/>
      <c r="C324" s="118"/>
      <c r="D324" s="27" t="s">
        <v>993</v>
      </c>
      <c r="E324" s="29">
        <v>86.36</v>
      </c>
      <c r="F324" s="29">
        <v>86.36</v>
      </c>
      <c r="G324" s="29">
        <v>86.36</v>
      </c>
      <c r="H324" s="14"/>
      <c r="I324" s="15">
        <f t="shared" si="52"/>
        <v>86.36</v>
      </c>
      <c r="J324" s="15">
        <f t="shared" si="53"/>
        <v>86.36</v>
      </c>
      <c r="K324" s="38"/>
      <c r="L324" s="27" t="s">
        <v>994</v>
      </c>
      <c r="M324" s="15" t="s">
        <v>840</v>
      </c>
      <c r="N324" s="15" t="s">
        <v>840</v>
      </c>
      <c r="P324" s="15"/>
      <c r="Q324" s="15"/>
    </row>
    <row r="325" spans="2:17" ht="15" customHeight="1" x14ac:dyDescent="0.25">
      <c r="B325" s="99">
        <v>43</v>
      </c>
      <c r="C325" s="127" t="s">
        <v>896</v>
      </c>
      <c r="D325" s="23"/>
      <c r="E325" s="25"/>
      <c r="F325" s="25"/>
      <c r="G325" s="25"/>
      <c r="H325" s="14"/>
      <c r="I325" s="15"/>
      <c r="J325" s="15"/>
      <c r="K325" s="38"/>
      <c r="L325" s="23"/>
      <c r="M325" s="15"/>
      <c r="N325" s="15"/>
      <c r="P325" s="15"/>
      <c r="Q325" s="15"/>
    </row>
    <row r="326" spans="2:17" x14ac:dyDescent="0.25">
      <c r="B326" s="99"/>
      <c r="C326" s="128"/>
      <c r="D326" s="23"/>
      <c r="E326" s="25"/>
      <c r="F326" s="25"/>
      <c r="G326" s="25"/>
      <c r="H326" s="14"/>
      <c r="I326" s="15"/>
      <c r="J326" s="15"/>
      <c r="K326" s="38"/>
      <c r="L326" s="23"/>
      <c r="M326" s="15"/>
      <c r="N326" s="15"/>
      <c r="P326" s="15"/>
      <c r="Q326" s="15"/>
    </row>
    <row r="327" spans="2:17" x14ac:dyDescent="0.25">
      <c r="B327" s="99"/>
      <c r="C327" s="129"/>
      <c r="D327" s="23"/>
      <c r="E327" s="25"/>
      <c r="F327" s="25"/>
      <c r="G327" s="25"/>
      <c r="H327" s="14"/>
      <c r="I327" s="15"/>
      <c r="J327" s="15"/>
      <c r="K327" s="38"/>
      <c r="L327" s="23"/>
      <c r="M327" s="15"/>
      <c r="N327" s="15"/>
      <c r="P327" s="15"/>
      <c r="Q327" s="15"/>
    </row>
    <row r="328" spans="2:17" ht="15" customHeight="1" x14ac:dyDescent="0.25">
      <c r="B328" s="97" t="s">
        <v>553</v>
      </c>
      <c r="C328" s="116" t="s">
        <v>232</v>
      </c>
      <c r="D328" s="27" t="s">
        <v>844</v>
      </c>
      <c r="E328" s="25">
        <v>89.525000000000006</v>
      </c>
      <c r="F328" s="25">
        <v>89.524999999999991</v>
      </c>
      <c r="G328" s="25">
        <v>0</v>
      </c>
      <c r="H328" s="14"/>
      <c r="I328" s="15" t="str">
        <f t="shared" si="52"/>
        <v xml:space="preserve"> </v>
      </c>
      <c r="J328" s="15" t="str">
        <f t="shared" si="53"/>
        <v xml:space="preserve"> </v>
      </c>
      <c r="K328" s="38"/>
      <c r="L328" s="27" t="s">
        <v>844</v>
      </c>
      <c r="M328" s="15"/>
      <c r="N328" s="15"/>
      <c r="P328" s="15"/>
      <c r="Q328" s="15"/>
    </row>
    <row r="329" spans="2:17" x14ac:dyDescent="0.25">
      <c r="B329" s="98"/>
      <c r="C329" s="117"/>
      <c r="D329" s="27" t="s">
        <v>992</v>
      </c>
      <c r="E329" s="29">
        <v>85.39</v>
      </c>
      <c r="F329" s="29">
        <v>85.39</v>
      </c>
      <c r="G329" s="29">
        <v>0</v>
      </c>
      <c r="H329" s="14"/>
      <c r="I329" s="15">
        <f t="shared" si="52"/>
        <v>85.39</v>
      </c>
      <c r="J329" s="15">
        <f t="shared" si="53"/>
        <v>85.39</v>
      </c>
      <c r="K329" s="38"/>
      <c r="L329" s="27" t="s">
        <v>990</v>
      </c>
      <c r="M329" s="15">
        <v>71.06</v>
      </c>
      <c r="N329" s="30">
        <f>M329*1.22</f>
        <v>86.693200000000004</v>
      </c>
      <c r="P329" s="86" t="s">
        <v>1268</v>
      </c>
      <c r="Q329" s="86">
        <v>45994</v>
      </c>
    </row>
    <row r="330" spans="2:17" x14ac:dyDescent="0.25">
      <c r="B330" s="98"/>
      <c r="C330" s="118"/>
      <c r="D330" s="27" t="s">
        <v>993</v>
      </c>
      <c r="E330" s="29">
        <v>93.66</v>
      </c>
      <c r="F330" s="29">
        <v>93.66</v>
      </c>
      <c r="G330" s="29">
        <v>0</v>
      </c>
      <c r="H330" s="14"/>
      <c r="I330" s="15">
        <f t="shared" si="52"/>
        <v>93.66</v>
      </c>
      <c r="J330" s="15">
        <f t="shared" si="53"/>
        <v>93.66</v>
      </c>
      <c r="K330" s="38"/>
      <c r="L330" s="27" t="s">
        <v>994</v>
      </c>
      <c r="M330" s="15">
        <v>71.06</v>
      </c>
      <c r="N330" s="30">
        <f>M330*1.22</f>
        <v>86.693200000000004</v>
      </c>
      <c r="P330" s="87"/>
      <c r="Q330" s="87"/>
    </row>
    <row r="331" spans="2:17" ht="15" customHeight="1" x14ac:dyDescent="0.25">
      <c r="B331" s="97" t="s">
        <v>897</v>
      </c>
      <c r="C331" s="116" t="s">
        <v>233</v>
      </c>
      <c r="D331" s="27" t="s">
        <v>844</v>
      </c>
      <c r="E331" s="25">
        <v>89.525000000000006</v>
      </c>
      <c r="F331" s="25">
        <v>89.524999999999991</v>
      </c>
      <c r="G331" s="25">
        <v>0</v>
      </c>
      <c r="H331" s="14"/>
      <c r="I331" s="15" t="str">
        <f t="shared" si="52"/>
        <v xml:space="preserve"> </v>
      </c>
      <c r="J331" s="15" t="str">
        <f t="shared" si="53"/>
        <v xml:space="preserve"> </v>
      </c>
      <c r="K331" s="38"/>
      <c r="L331" s="27" t="s">
        <v>844</v>
      </c>
      <c r="M331" s="15"/>
      <c r="N331" s="15"/>
      <c r="P331" s="15"/>
      <c r="Q331" s="15"/>
    </row>
    <row r="332" spans="2:17" x14ac:dyDescent="0.25">
      <c r="B332" s="98"/>
      <c r="C332" s="117"/>
      <c r="D332" s="27" t="s">
        <v>992</v>
      </c>
      <c r="E332" s="29">
        <v>85.39</v>
      </c>
      <c r="F332" s="29">
        <v>85.39</v>
      </c>
      <c r="G332" s="29">
        <v>0</v>
      </c>
      <c r="H332" s="14"/>
      <c r="I332" s="15">
        <f t="shared" si="52"/>
        <v>85.39</v>
      </c>
      <c r="J332" s="15">
        <f t="shared" si="53"/>
        <v>85.39</v>
      </c>
      <c r="K332" s="38"/>
      <c r="L332" s="27" t="s">
        <v>990</v>
      </c>
      <c r="M332" s="15">
        <v>71.06</v>
      </c>
      <c r="N332" s="30">
        <f t="shared" ref="N332:N333" si="59">M332*1.22</f>
        <v>86.693200000000004</v>
      </c>
      <c r="P332" s="86" t="s">
        <v>1268</v>
      </c>
      <c r="Q332" s="86">
        <v>45994</v>
      </c>
    </row>
    <row r="333" spans="2:17" x14ac:dyDescent="0.25">
      <c r="B333" s="98"/>
      <c r="C333" s="118"/>
      <c r="D333" s="27" t="s">
        <v>993</v>
      </c>
      <c r="E333" s="29">
        <v>93.66</v>
      </c>
      <c r="F333" s="29">
        <v>93.66</v>
      </c>
      <c r="G333" s="29">
        <v>0</v>
      </c>
      <c r="H333" s="14"/>
      <c r="I333" s="15">
        <f t="shared" si="52"/>
        <v>93.66</v>
      </c>
      <c r="J333" s="15">
        <f t="shared" si="53"/>
        <v>93.66</v>
      </c>
      <c r="K333" s="38"/>
      <c r="L333" s="27" t="s">
        <v>994</v>
      </c>
      <c r="M333" s="15">
        <v>71.06</v>
      </c>
      <c r="N333" s="30">
        <f t="shared" si="59"/>
        <v>86.693200000000004</v>
      </c>
      <c r="P333" s="87"/>
      <c r="Q333" s="87"/>
    </row>
    <row r="334" spans="2:17" ht="15" customHeight="1" x14ac:dyDescent="0.25">
      <c r="B334" s="99">
        <v>44</v>
      </c>
      <c r="C334" s="127" t="s">
        <v>898</v>
      </c>
      <c r="D334" s="23"/>
      <c r="E334" s="25"/>
      <c r="F334" s="25"/>
      <c r="G334" s="25"/>
      <c r="H334" s="14"/>
      <c r="I334" s="15"/>
      <c r="J334" s="15"/>
      <c r="K334" s="38"/>
      <c r="L334" s="23"/>
      <c r="M334" s="15"/>
      <c r="N334" s="15"/>
      <c r="P334" s="15"/>
      <c r="Q334" s="15"/>
    </row>
    <row r="335" spans="2:17" x14ac:dyDescent="0.25">
      <c r="B335" s="99"/>
      <c r="C335" s="128"/>
      <c r="D335" s="23"/>
      <c r="E335" s="25"/>
      <c r="F335" s="25"/>
      <c r="G335" s="25"/>
      <c r="H335" s="14"/>
      <c r="I335" s="15"/>
      <c r="J335" s="15"/>
      <c r="K335" s="38"/>
      <c r="L335" s="23"/>
      <c r="M335" s="15"/>
      <c r="N335" s="15"/>
      <c r="P335" s="15"/>
      <c r="Q335" s="15"/>
    </row>
    <row r="336" spans="2:17" x14ac:dyDescent="0.25">
      <c r="B336" s="99"/>
      <c r="C336" s="129"/>
      <c r="D336" s="23"/>
      <c r="E336" s="25"/>
      <c r="F336" s="25"/>
      <c r="G336" s="25"/>
      <c r="H336" s="14"/>
      <c r="I336" s="15"/>
      <c r="J336" s="15"/>
      <c r="K336" s="38"/>
      <c r="L336" s="23"/>
      <c r="M336" s="15"/>
      <c r="N336" s="15"/>
      <c r="P336" s="15"/>
      <c r="Q336" s="15"/>
    </row>
    <row r="337" spans="2:17" ht="15" customHeight="1" x14ac:dyDescent="0.25">
      <c r="B337" s="97" t="s">
        <v>554</v>
      </c>
      <c r="C337" s="116" t="s">
        <v>227</v>
      </c>
      <c r="D337" s="27" t="s">
        <v>844</v>
      </c>
      <c r="E337" s="25">
        <v>75.319999999999993</v>
      </c>
      <c r="F337" s="25">
        <v>0</v>
      </c>
      <c r="G337" s="25">
        <v>75.319999999999993</v>
      </c>
      <c r="H337" s="14"/>
      <c r="I337" s="15" t="str">
        <f t="shared" si="52"/>
        <v xml:space="preserve"> </v>
      </c>
      <c r="J337" s="15" t="str">
        <f t="shared" si="53"/>
        <v xml:space="preserve"> </v>
      </c>
      <c r="K337" s="38"/>
      <c r="L337" s="27" t="s">
        <v>844</v>
      </c>
      <c r="M337" s="15"/>
      <c r="N337" s="15"/>
      <c r="P337" s="15"/>
      <c r="Q337" s="15"/>
    </row>
    <row r="338" spans="2:17" x14ac:dyDescent="0.25">
      <c r="B338" s="98"/>
      <c r="C338" s="117"/>
      <c r="D338" s="27" t="s">
        <v>992</v>
      </c>
      <c r="E338" s="29">
        <v>75.319999999999993</v>
      </c>
      <c r="F338" s="29">
        <v>0</v>
      </c>
      <c r="G338" s="29">
        <v>75.319999999999993</v>
      </c>
      <c r="H338" s="14"/>
      <c r="I338" s="15">
        <f t="shared" si="52"/>
        <v>75.319999999999993</v>
      </c>
      <c r="J338" s="15">
        <f>I338*1.2</f>
        <v>90.383999999999986</v>
      </c>
      <c r="K338" s="38"/>
      <c r="L338" s="27" t="s">
        <v>990</v>
      </c>
      <c r="M338" s="15">
        <f t="shared" ref="M338" si="60">I339</f>
        <v>75.319999999999993</v>
      </c>
      <c r="N338" s="30">
        <f t="shared" ref="N338:N339" si="61">M338*1.22</f>
        <v>91.890399999999985</v>
      </c>
      <c r="P338" s="86" t="s">
        <v>1269</v>
      </c>
      <c r="Q338" s="86">
        <v>45994</v>
      </c>
    </row>
    <row r="339" spans="2:17" x14ac:dyDescent="0.25">
      <c r="B339" s="98"/>
      <c r="C339" s="118"/>
      <c r="D339" s="27" t="s">
        <v>993</v>
      </c>
      <c r="E339" s="29">
        <v>75.319999999999993</v>
      </c>
      <c r="F339" s="29">
        <v>0</v>
      </c>
      <c r="G339" s="29">
        <v>75.319999999999993</v>
      </c>
      <c r="H339" s="14"/>
      <c r="I339" s="15">
        <f t="shared" si="52"/>
        <v>75.319999999999993</v>
      </c>
      <c r="J339" s="15">
        <f>I339*1.2</f>
        <v>90.383999999999986</v>
      </c>
      <c r="K339" s="38"/>
      <c r="L339" s="27" t="s">
        <v>994</v>
      </c>
      <c r="M339" s="15">
        <v>78.709999999999994</v>
      </c>
      <c r="N339" s="30">
        <f t="shared" si="61"/>
        <v>96.026199999999989</v>
      </c>
      <c r="P339" s="87"/>
      <c r="Q339" s="87"/>
    </row>
    <row r="340" spans="2:17" ht="15" customHeight="1" x14ac:dyDescent="0.25">
      <c r="B340" s="99">
        <v>45</v>
      </c>
      <c r="C340" s="127" t="s">
        <v>899</v>
      </c>
      <c r="D340" s="23"/>
      <c r="E340" s="25"/>
      <c r="F340" s="25"/>
      <c r="G340" s="25"/>
      <c r="H340" s="14"/>
      <c r="I340" s="15"/>
      <c r="J340" s="15"/>
      <c r="K340" s="38"/>
      <c r="L340" s="23"/>
      <c r="M340" s="15"/>
      <c r="N340" s="15"/>
      <c r="P340" s="15"/>
      <c r="Q340" s="15"/>
    </row>
    <row r="341" spans="2:17" x14ac:dyDescent="0.25">
      <c r="B341" s="99"/>
      <c r="C341" s="128"/>
      <c r="D341" s="23"/>
      <c r="E341" s="25"/>
      <c r="F341" s="25"/>
      <c r="G341" s="25"/>
      <c r="H341" s="14"/>
      <c r="I341" s="15"/>
      <c r="J341" s="15"/>
      <c r="K341" s="38"/>
      <c r="L341" s="23"/>
      <c r="M341" s="15"/>
      <c r="N341" s="15"/>
      <c r="P341" s="15"/>
      <c r="Q341" s="15"/>
    </row>
    <row r="342" spans="2:17" x14ac:dyDescent="0.25">
      <c r="B342" s="99"/>
      <c r="C342" s="129"/>
      <c r="D342" s="23"/>
      <c r="E342" s="25"/>
      <c r="F342" s="25"/>
      <c r="G342" s="25"/>
      <c r="H342" s="14"/>
      <c r="I342" s="15"/>
      <c r="J342" s="15"/>
      <c r="K342" s="38"/>
      <c r="L342" s="23"/>
      <c r="M342" s="15"/>
      <c r="N342" s="15"/>
      <c r="P342" s="15"/>
      <c r="Q342" s="15"/>
    </row>
    <row r="343" spans="2:17" ht="15" customHeight="1" x14ac:dyDescent="0.25">
      <c r="B343" s="97" t="s">
        <v>555</v>
      </c>
      <c r="C343" s="116" t="s">
        <v>71</v>
      </c>
      <c r="D343" s="27" t="s">
        <v>844</v>
      </c>
      <c r="E343" s="25">
        <v>40.98</v>
      </c>
      <c r="F343" s="25">
        <v>40.98</v>
      </c>
      <c r="G343" s="25">
        <v>40.98</v>
      </c>
      <c r="H343" s="14"/>
      <c r="I343" s="15" t="str">
        <f t="shared" si="52"/>
        <v xml:space="preserve"> </v>
      </c>
      <c r="J343" s="15" t="str">
        <f t="shared" si="53"/>
        <v xml:space="preserve"> </v>
      </c>
      <c r="K343" s="38"/>
      <c r="L343" s="27" t="s">
        <v>844</v>
      </c>
      <c r="M343" s="15"/>
      <c r="N343" s="15"/>
      <c r="P343" s="15"/>
      <c r="Q343" s="15"/>
    </row>
    <row r="344" spans="2:17" x14ac:dyDescent="0.25">
      <c r="B344" s="98"/>
      <c r="C344" s="117"/>
      <c r="D344" s="27" t="s">
        <v>992</v>
      </c>
      <c r="E344" s="29">
        <v>40.98</v>
      </c>
      <c r="F344" s="29">
        <v>40.98</v>
      </c>
      <c r="G344" s="29">
        <v>40.98</v>
      </c>
      <c r="H344" s="14"/>
      <c r="I344" s="15">
        <f t="shared" si="52"/>
        <v>40.98</v>
      </c>
      <c r="J344" s="30">
        <f t="shared" ref="J344:J345" si="62">I344*1.2</f>
        <v>49.175999999999995</v>
      </c>
      <c r="K344" s="38"/>
      <c r="L344" s="27" t="s">
        <v>990</v>
      </c>
      <c r="M344" s="15">
        <f t="shared" ref="M344" si="63">I345</f>
        <v>40.98</v>
      </c>
      <c r="N344" s="30">
        <v>50</v>
      </c>
      <c r="P344" s="81" t="s">
        <v>1179</v>
      </c>
      <c r="Q344" s="81">
        <v>45994</v>
      </c>
    </row>
    <row r="345" spans="2:17" x14ac:dyDescent="0.25">
      <c r="B345" s="98"/>
      <c r="C345" s="118"/>
      <c r="D345" s="27" t="s">
        <v>993</v>
      </c>
      <c r="E345" s="29">
        <v>40.98</v>
      </c>
      <c r="F345" s="29">
        <v>40.98</v>
      </c>
      <c r="G345" s="29">
        <v>40.98</v>
      </c>
      <c r="H345" s="14"/>
      <c r="I345" s="15">
        <f t="shared" si="52"/>
        <v>40.98</v>
      </c>
      <c r="J345" s="30">
        <f t="shared" si="62"/>
        <v>49.175999999999995</v>
      </c>
      <c r="K345" s="38"/>
      <c r="L345" s="27" t="s">
        <v>994</v>
      </c>
      <c r="M345" s="30">
        <v>49.3</v>
      </c>
      <c r="N345" s="15">
        <v>60.15</v>
      </c>
      <c r="P345" s="82"/>
      <c r="Q345" s="82"/>
    </row>
    <row r="346" spans="2:17" ht="15" customHeight="1" x14ac:dyDescent="0.25">
      <c r="B346" s="99">
        <v>46</v>
      </c>
      <c r="C346" s="127" t="s">
        <v>900</v>
      </c>
      <c r="D346" s="23"/>
      <c r="E346" s="25"/>
      <c r="F346" s="25"/>
      <c r="G346" s="25"/>
      <c r="H346" s="14"/>
      <c r="I346" s="15"/>
      <c r="J346" s="15"/>
      <c r="K346" s="38"/>
      <c r="L346" s="23"/>
      <c r="M346" s="15"/>
      <c r="N346" s="15"/>
      <c r="P346" s="15"/>
      <c r="Q346" s="15"/>
    </row>
    <row r="347" spans="2:17" x14ac:dyDescent="0.25">
      <c r="B347" s="99"/>
      <c r="C347" s="128"/>
      <c r="D347" s="23"/>
      <c r="E347" s="25"/>
      <c r="F347" s="25"/>
      <c r="G347" s="25"/>
      <c r="H347" s="14"/>
      <c r="I347" s="15"/>
      <c r="J347" s="15"/>
      <c r="K347" s="38"/>
      <c r="L347" s="23"/>
      <c r="M347" s="15"/>
      <c r="N347" s="15"/>
      <c r="P347" s="15"/>
      <c r="Q347" s="15"/>
    </row>
    <row r="348" spans="2:17" x14ac:dyDescent="0.25">
      <c r="B348" s="99"/>
      <c r="C348" s="129"/>
      <c r="D348" s="23"/>
      <c r="E348" s="25"/>
      <c r="F348" s="25"/>
      <c r="G348" s="25"/>
      <c r="H348" s="14"/>
      <c r="I348" s="15"/>
      <c r="J348" s="15"/>
      <c r="K348" s="38"/>
      <c r="L348" s="23"/>
      <c r="M348" s="15"/>
      <c r="N348" s="15"/>
      <c r="P348" s="15"/>
      <c r="Q348" s="15"/>
    </row>
    <row r="349" spans="2:17" ht="15" customHeight="1" x14ac:dyDescent="0.25">
      <c r="B349" s="97" t="s">
        <v>557</v>
      </c>
      <c r="C349" s="116" t="s">
        <v>75</v>
      </c>
      <c r="D349" s="27" t="s">
        <v>844</v>
      </c>
      <c r="E349" s="25">
        <v>107.11999999999999</v>
      </c>
      <c r="F349" s="25">
        <v>107.11999999999999</v>
      </c>
      <c r="G349" s="25">
        <v>107.12</v>
      </c>
      <c r="H349" s="14"/>
      <c r="I349" s="15" t="str">
        <f t="shared" si="52"/>
        <v xml:space="preserve"> </v>
      </c>
      <c r="J349" s="15" t="str">
        <f t="shared" si="53"/>
        <v xml:space="preserve"> </v>
      </c>
      <c r="K349" s="38"/>
      <c r="L349" s="27" t="s">
        <v>844</v>
      </c>
      <c r="M349" s="15"/>
      <c r="N349" s="15"/>
      <c r="P349" s="15"/>
      <c r="Q349" s="15"/>
    </row>
    <row r="350" spans="2:17" x14ac:dyDescent="0.25">
      <c r="B350" s="98"/>
      <c r="C350" s="117"/>
      <c r="D350" s="27" t="s">
        <v>992</v>
      </c>
      <c r="E350" s="29">
        <v>95.4</v>
      </c>
      <c r="F350" s="29">
        <v>95.4</v>
      </c>
      <c r="G350" s="29">
        <v>95.4</v>
      </c>
      <c r="H350" s="14"/>
      <c r="I350" s="15">
        <f t="shared" si="52"/>
        <v>95.4</v>
      </c>
      <c r="J350" s="15">
        <f t="shared" si="53"/>
        <v>95.4</v>
      </c>
      <c r="K350" s="38"/>
      <c r="L350" s="27" t="s">
        <v>990</v>
      </c>
      <c r="M350" s="15">
        <f t="shared" ref="M350" si="64">I351</f>
        <v>118.84</v>
      </c>
      <c r="N350" s="15">
        <f t="shared" ref="N350" si="65">J351</f>
        <v>118.84</v>
      </c>
      <c r="P350" s="81" t="s">
        <v>1180</v>
      </c>
      <c r="Q350" s="81">
        <v>45230</v>
      </c>
    </row>
    <row r="351" spans="2:17" x14ac:dyDescent="0.25">
      <c r="B351" s="98"/>
      <c r="C351" s="118"/>
      <c r="D351" s="27" t="s">
        <v>993</v>
      </c>
      <c r="E351" s="29">
        <v>118.84</v>
      </c>
      <c r="F351" s="29">
        <v>118.84</v>
      </c>
      <c r="G351" s="29">
        <v>118.84</v>
      </c>
      <c r="H351" s="14"/>
      <c r="I351" s="15">
        <f t="shared" si="52"/>
        <v>118.84</v>
      </c>
      <c r="J351" s="15">
        <f t="shared" ref="J351:J412" si="66">I351</f>
        <v>118.84</v>
      </c>
      <c r="K351" s="38"/>
      <c r="L351" s="27" t="s">
        <v>994</v>
      </c>
      <c r="M351" s="15">
        <v>146.75</v>
      </c>
      <c r="N351" s="15">
        <f>M351</f>
        <v>146.75</v>
      </c>
      <c r="P351" s="82"/>
      <c r="Q351" s="82"/>
    </row>
    <row r="352" spans="2:17" ht="15" customHeight="1" x14ac:dyDescent="0.25">
      <c r="B352" s="99">
        <v>47</v>
      </c>
      <c r="C352" s="127" t="s">
        <v>901</v>
      </c>
      <c r="D352" s="23"/>
      <c r="E352" s="25"/>
      <c r="F352" s="25"/>
      <c r="G352" s="25"/>
      <c r="H352" s="14"/>
      <c r="I352" s="15"/>
      <c r="J352" s="15"/>
      <c r="K352" s="38"/>
      <c r="L352" s="23"/>
      <c r="M352" s="15"/>
      <c r="N352" s="15"/>
      <c r="P352" s="15"/>
      <c r="Q352" s="15"/>
    </row>
    <row r="353" spans="2:17" x14ac:dyDescent="0.25">
      <c r="B353" s="99"/>
      <c r="C353" s="128"/>
      <c r="D353" s="23"/>
      <c r="E353" s="25"/>
      <c r="F353" s="25"/>
      <c r="G353" s="25"/>
      <c r="H353" s="14"/>
      <c r="I353" s="15"/>
      <c r="J353" s="15"/>
      <c r="K353" s="38"/>
      <c r="L353" s="23"/>
      <c r="M353" s="15"/>
      <c r="N353" s="15"/>
      <c r="P353" s="15"/>
      <c r="Q353" s="15"/>
    </row>
    <row r="354" spans="2:17" x14ac:dyDescent="0.25">
      <c r="B354" s="99"/>
      <c r="C354" s="129"/>
      <c r="D354" s="23"/>
      <c r="E354" s="25"/>
      <c r="F354" s="25"/>
      <c r="G354" s="25"/>
      <c r="H354" s="14"/>
      <c r="I354" s="15"/>
      <c r="J354" s="15"/>
      <c r="K354" s="38"/>
      <c r="L354" s="23"/>
      <c r="M354" s="15"/>
      <c r="N354" s="15"/>
      <c r="P354" s="15"/>
      <c r="Q354" s="15"/>
    </row>
    <row r="355" spans="2:17" x14ac:dyDescent="0.25">
      <c r="B355" s="97" t="s">
        <v>558</v>
      </c>
      <c r="C355" s="116" t="s">
        <v>52</v>
      </c>
      <c r="D355" s="27" t="s">
        <v>844</v>
      </c>
      <c r="E355" s="25">
        <v>37.625</v>
      </c>
      <c r="F355" s="25">
        <v>37.625</v>
      </c>
      <c r="G355" s="25">
        <v>37.625</v>
      </c>
      <c r="H355" s="14"/>
      <c r="I355" s="15" t="str">
        <f t="shared" ref="I355:I416" si="67">IF(D355=$D$18," ",E355)</f>
        <v xml:space="preserve"> </v>
      </c>
      <c r="J355" s="15" t="str">
        <f t="shared" si="66"/>
        <v xml:space="preserve"> </v>
      </c>
      <c r="K355" s="38"/>
      <c r="L355" s="27" t="s">
        <v>844</v>
      </c>
      <c r="M355" s="15"/>
      <c r="N355" s="15"/>
      <c r="P355" s="15"/>
      <c r="Q355" s="15"/>
    </row>
    <row r="356" spans="2:17" x14ac:dyDescent="0.25">
      <c r="B356" s="98"/>
      <c r="C356" s="117"/>
      <c r="D356" s="27" t="s">
        <v>992</v>
      </c>
      <c r="E356" s="29">
        <v>30.61</v>
      </c>
      <c r="F356" s="29">
        <v>30.610000000000003</v>
      </c>
      <c r="G356" s="29">
        <v>30.609999999999996</v>
      </c>
      <c r="H356" s="14"/>
      <c r="I356" s="15">
        <f t="shared" si="67"/>
        <v>30.61</v>
      </c>
      <c r="J356" s="15">
        <f t="shared" si="66"/>
        <v>30.61</v>
      </c>
      <c r="K356" s="38"/>
      <c r="L356" s="27" t="s">
        <v>990</v>
      </c>
      <c r="M356" s="15">
        <f t="shared" ref="M356" si="68">I357</f>
        <v>44.64</v>
      </c>
      <c r="N356" s="15">
        <v>46.87</v>
      </c>
      <c r="P356" s="81" t="s">
        <v>1094</v>
      </c>
      <c r="Q356" s="81">
        <v>46001</v>
      </c>
    </row>
    <row r="357" spans="2:17" x14ac:dyDescent="0.25">
      <c r="B357" s="98"/>
      <c r="C357" s="118"/>
      <c r="D357" s="27" t="s">
        <v>993</v>
      </c>
      <c r="E357" s="29">
        <v>44.64</v>
      </c>
      <c r="F357" s="29">
        <v>44.64</v>
      </c>
      <c r="G357" s="29">
        <v>44.64</v>
      </c>
      <c r="H357" s="14"/>
      <c r="I357" s="15">
        <f t="shared" si="67"/>
        <v>44.64</v>
      </c>
      <c r="J357" s="15">
        <f t="shared" si="66"/>
        <v>44.64</v>
      </c>
      <c r="K357" s="38"/>
      <c r="L357" s="27" t="s">
        <v>994</v>
      </c>
      <c r="M357" s="15">
        <v>53.92</v>
      </c>
      <c r="N357" s="15">
        <v>56.62</v>
      </c>
      <c r="P357" s="82"/>
      <c r="Q357" s="82"/>
    </row>
    <row r="358" spans="2:17" ht="15" customHeight="1" x14ac:dyDescent="0.25">
      <c r="B358" s="99">
        <v>48</v>
      </c>
      <c r="C358" s="127" t="s">
        <v>902</v>
      </c>
      <c r="D358" s="23"/>
      <c r="E358" s="25"/>
      <c r="F358" s="25"/>
      <c r="G358" s="25"/>
      <c r="H358" s="14"/>
      <c r="I358" s="15"/>
      <c r="J358" s="15"/>
      <c r="K358" s="38"/>
      <c r="L358" s="23"/>
      <c r="M358" s="15"/>
      <c r="N358" s="15"/>
      <c r="P358" s="15"/>
      <c r="Q358" s="15"/>
    </row>
    <row r="359" spans="2:17" x14ac:dyDescent="0.25">
      <c r="B359" s="99"/>
      <c r="C359" s="128"/>
      <c r="D359" s="23"/>
      <c r="E359" s="25"/>
      <c r="F359" s="25"/>
      <c r="G359" s="25"/>
      <c r="H359" s="14"/>
      <c r="I359" s="15"/>
      <c r="J359" s="15"/>
      <c r="K359" s="38"/>
      <c r="L359" s="23"/>
      <c r="M359" s="15"/>
      <c r="N359" s="15"/>
      <c r="P359" s="15"/>
      <c r="Q359" s="15"/>
    </row>
    <row r="360" spans="2:17" x14ac:dyDescent="0.25">
      <c r="B360" s="99"/>
      <c r="C360" s="129"/>
      <c r="D360" s="23"/>
      <c r="E360" s="25"/>
      <c r="F360" s="25"/>
      <c r="G360" s="25"/>
      <c r="H360" s="14"/>
      <c r="I360" s="15"/>
      <c r="J360" s="15"/>
      <c r="K360" s="38"/>
      <c r="L360" s="23"/>
      <c r="M360" s="15"/>
      <c r="N360" s="15"/>
      <c r="P360" s="15"/>
      <c r="Q360" s="15"/>
    </row>
    <row r="361" spans="2:17" x14ac:dyDescent="0.25">
      <c r="B361" s="97" t="s">
        <v>559</v>
      </c>
      <c r="C361" s="116" t="s">
        <v>118</v>
      </c>
      <c r="D361" s="27" t="s">
        <v>844</v>
      </c>
      <c r="E361" s="25">
        <v>17.100000000000001</v>
      </c>
      <c r="F361" s="25">
        <v>17.100000000000001</v>
      </c>
      <c r="G361" s="25">
        <v>17.100000000000001</v>
      </c>
      <c r="H361" s="14"/>
      <c r="I361" s="15" t="str">
        <f t="shared" si="67"/>
        <v xml:space="preserve"> </v>
      </c>
      <c r="J361" s="15" t="str">
        <f t="shared" si="66"/>
        <v xml:space="preserve"> </v>
      </c>
      <c r="K361" s="38"/>
      <c r="L361" s="27" t="s">
        <v>844</v>
      </c>
      <c r="M361" s="15"/>
      <c r="N361" s="15"/>
      <c r="P361" s="15"/>
      <c r="Q361" s="15"/>
    </row>
    <row r="362" spans="2:17" x14ac:dyDescent="0.25">
      <c r="B362" s="98"/>
      <c r="C362" s="117"/>
      <c r="D362" s="27" t="s">
        <v>992</v>
      </c>
      <c r="E362" s="29">
        <v>17.100000000000001</v>
      </c>
      <c r="F362" s="29">
        <v>17.100000000000001</v>
      </c>
      <c r="G362" s="29">
        <v>17.100000000000001</v>
      </c>
      <c r="H362" s="14"/>
      <c r="I362" s="15">
        <f t="shared" si="67"/>
        <v>17.100000000000001</v>
      </c>
      <c r="J362" s="15">
        <f t="shared" si="66"/>
        <v>17.100000000000001</v>
      </c>
      <c r="K362" s="38"/>
      <c r="L362" s="27" t="s">
        <v>990</v>
      </c>
      <c r="M362" s="15">
        <v>16.510000000000002</v>
      </c>
      <c r="N362" s="15">
        <v>16.510000000000002</v>
      </c>
      <c r="P362" s="81" t="s">
        <v>1057</v>
      </c>
      <c r="Q362" s="81">
        <v>46008</v>
      </c>
    </row>
    <row r="363" spans="2:17" x14ac:dyDescent="0.25">
      <c r="B363" s="98"/>
      <c r="C363" s="118"/>
      <c r="D363" s="27" t="s">
        <v>993</v>
      </c>
      <c r="E363" s="29">
        <v>17.100000000000001</v>
      </c>
      <c r="F363" s="29">
        <v>17.100000000000001</v>
      </c>
      <c r="G363" s="29">
        <v>17.100000000000001</v>
      </c>
      <c r="H363" s="14"/>
      <c r="I363" s="15">
        <f t="shared" si="67"/>
        <v>17.100000000000001</v>
      </c>
      <c r="J363" s="15">
        <f t="shared" si="66"/>
        <v>17.100000000000001</v>
      </c>
      <c r="K363" s="38"/>
      <c r="L363" s="27" t="s">
        <v>994</v>
      </c>
      <c r="M363" s="15">
        <v>16.510000000000002</v>
      </c>
      <c r="N363" s="15">
        <v>16.510000000000002</v>
      </c>
      <c r="P363" s="82"/>
      <c r="Q363" s="82"/>
    </row>
    <row r="364" spans="2:17" ht="15" customHeight="1" x14ac:dyDescent="0.25">
      <c r="B364" s="99">
        <v>49</v>
      </c>
      <c r="C364" s="127" t="s">
        <v>903</v>
      </c>
      <c r="D364" s="23"/>
      <c r="E364" s="25"/>
      <c r="F364" s="25"/>
      <c r="G364" s="25"/>
      <c r="H364" s="14"/>
      <c r="I364" s="15"/>
      <c r="J364" s="15"/>
      <c r="K364" s="38"/>
      <c r="L364" s="23"/>
      <c r="M364" s="15"/>
      <c r="N364" s="15"/>
      <c r="P364" s="15"/>
      <c r="Q364" s="15"/>
    </row>
    <row r="365" spans="2:17" x14ac:dyDescent="0.25">
      <c r="B365" s="99"/>
      <c r="C365" s="128"/>
      <c r="D365" s="23"/>
      <c r="E365" s="25"/>
      <c r="F365" s="25"/>
      <c r="G365" s="25"/>
      <c r="H365" s="14"/>
      <c r="I365" s="15"/>
      <c r="J365" s="15"/>
      <c r="K365" s="38"/>
      <c r="L365" s="23"/>
      <c r="M365" s="15"/>
      <c r="N365" s="15"/>
      <c r="P365" s="15"/>
      <c r="Q365" s="15"/>
    </row>
    <row r="366" spans="2:17" x14ac:dyDescent="0.25">
      <c r="B366" s="99"/>
      <c r="C366" s="129"/>
      <c r="D366" s="23"/>
      <c r="E366" s="25"/>
      <c r="F366" s="25"/>
      <c r="G366" s="25"/>
      <c r="H366" s="14"/>
      <c r="I366" s="15"/>
      <c r="J366" s="15"/>
      <c r="K366" s="38"/>
      <c r="L366" s="23"/>
      <c r="M366" s="15"/>
      <c r="N366" s="15"/>
      <c r="P366" s="15"/>
      <c r="Q366" s="15"/>
    </row>
    <row r="367" spans="2:17" x14ac:dyDescent="0.25">
      <c r="B367" s="97" t="s">
        <v>560</v>
      </c>
      <c r="C367" s="116" t="s">
        <v>116</v>
      </c>
      <c r="D367" s="27" t="s">
        <v>844</v>
      </c>
      <c r="E367" s="25">
        <v>50.894999999999996</v>
      </c>
      <c r="F367" s="25">
        <v>50.894999999999989</v>
      </c>
      <c r="G367" s="25">
        <v>50.894999999999996</v>
      </c>
      <c r="H367" s="14"/>
      <c r="I367" s="15" t="str">
        <f t="shared" si="67"/>
        <v xml:space="preserve"> </v>
      </c>
      <c r="J367" s="15" t="str">
        <f t="shared" si="66"/>
        <v xml:space="preserve"> </v>
      </c>
      <c r="K367" s="38"/>
      <c r="L367" s="27" t="s">
        <v>844</v>
      </c>
      <c r="M367" s="15"/>
      <c r="N367" s="15"/>
      <c r="P367" s="15"/>
      <c r="Q367" s="15"/>
    </row>
    <row r="368" spans="2:17" x14ac:dyDescent="0.25">
      <c r="B368" s="98"/>
      <c r="C368" s="117"/>
      <c r="D368" s="27" t="s">
        <v>992</v>
      </c>
      <c r="E368" s="29">
        <v>49.47999999999999</v>
      </c>
      <c r="F368" s="29">
        <v>49.47999999999999</v>
      </c>
      <c r="G368" s="29">
        <v>49.48</v>
      </c>
      <c r="H368" s="14"/>
      <c r="I368" s="15">
        <f t="shared" si="67"/>
        <v>49.47999999999999</v>
      </c>
      <c r="J368" s="30">
        <f>I368*1.05</f>
        <v>51.953999999999994</v>
      </c>
      <c r="K368" s="38"/>
      <c r="L368" s="27" t="s">
        <v>990</v>
      </c>
      <c r="M368" s="15">
        <f t="shared" ref="M368" si="69">I369</f>
        <v>52.31</v>
      </c>
      <c r="N368" s="30">
        <f t="shared" ref="N368" si="70">J369</f>
        <v>54.925500000000007</v>
      </c>
      <c r="P368" s="81" t="s">
        <v>1227</v>
      </c>
      <c r="Q368" s="81">
        <v>45994</v>
      </c>
    </row>
    <row r="369" spans="2:17" x14ac:dyDescent="0.25">
      <c r="B369" s="98"/>
      <c r="C369" s="118"/>
      <c r="D369" s="27" t="s">
        <v>993</v>
      </c>
      <c r="E369" s="29">
        <v>52.31</v>
      </c>
      <c r="F369" s="29">
        <v>52.31</v>
      </c>
      <c r="G369" s="29">
        <v>52.31</v>
      </c>
      <c r="H369" s="14"/>
      <c r="I369" s="15">
        <f t="shared" si="67"/>
        <v>52.31</v>
      </c>
      <c r="J369" s="30">
        <f>I369*1.05</f>
        <v>54.925500000000007</v>
      </c>
      <c r="K369" s="38"/>
      <c r="L369" s="27" t="s">
        <v>994</v>
      </c>
      <c r="M369" s="15">
        <v>61.73</v>
      </c>
      <c r="N369" s="30">
        <f>M369*1.05</f>
        <v>64.816500000000005</v>
      </c>
      <c r="P369" s="82"/>
      <c r="Q369" s="82"/>
    </row>
    <row r="370" spans="2:17" ht="15" customHeight="1" x14ac:dyDescent="0.25">
      <c r="B370" s="99">
        <v>50</v>
      </c>
      <c r="C370" s="127" t="s">
        <v>904</v>
      </c>
      <c r="D370" s="23"/>
      <c r="E370" s="25"/>
      <c r="F370" s="25"/>
      <c r="G370" s="25"/>
      <c r="H370" s="14"/>
      <c r="I370" s="15"/>
      <c r="J370" s="15"/>
      <c r="K370" s="38"/>
      <c r="L370" s="23"/>
      <c r="M370" s="15"/>
      <c r="N370" s="15"/>
      <c r="P370" s="15"/>
      <c r="Q370" s="15"/>
    </row>
    <row r="371" spans="2:17" x14ac:dyDescent="0.25">
      <c r="B371" s="99"/>
      <c r="C371" s="128"/>
      <c r="D371" s="23"/>
      <c r="E371" s="25"/>
      <c r="F371" s="25"/>
      <c r="G371" s="25"/>
      <c r="H371" s="14"/>
      <c r="I371" s="15"/>
      <c r="J371" s="15"/>
      <c r="K371" s="38"/>
      <c r="L371" s="23"/>
      <c r="M371" s="15"/>
      <c r="N371" s="15"/>
      <c r="P371" s="15"/>
      <c r="Q371" s="15"/>
    </row>
    <row r="372" spans="2:17" x14ac:dyDescent="0.25">
      <c r="B372" s="99"/>
      <c r="C372" s="129"/>
      <c r="D372" s="23"/>
      <c r="E372" s="25"/>
      <c r="F372" s="25"/>
      <c r="G372" s="25"/>
      <c r="H372" s="14"/>
      <c r="I372" s="15"/>
      <c r="J372" s="15"/>
      <c r="K372" s="38"/>
      <c r="L372" s="23"/>
      <c r="M372" s="15"/>
      <c r="N372" s="15"/>
      <c r="P372" s="15"/>
      <c r="Q372" s="15"/>
    </row>
    <row r="373" spans="2:17" ht="15" customHeight="1" x14ac:dyDescent="0.25">
      <c r="B373" s="97" t="s">
        <v>561</v>
      </c>
      <c r="C373" s="116" t="s">
        <v>138</v>
      </c>
      <c r="D373" s="27" t="s">
        <v>844</v>
      </c>
      <c r="E373" s="25">
        <v>0</v>
      </c>
      <c r="F373" s="25">
        <v>0</v>
      </c>
      <c r="G373" s="25">
        <v>9.75</v>
      </c>
      <c r="H373" s="14"/>
      <c r="I373" s="15" t="str">
        <f t="shared" si="67"/>
        <v xml:space="preserve"> </v>
      </c>
      <c r="J373" s="15" t="str">
        <f t="shared" si="66"/>
        <v xml:space="preserve"> </v>
      </c>
      <c r="K373" s="38"/>
      <c r="L373" s="27" t="s">
        <v>844</v>
      </c>
      <c r="M373" s="15"/>
      <c r="N373" s="15"/>
      <c r="P373" s="15"/>
      <c r="Q373" s="15"/>
    </row>
    <row r="374" spans="2:17" x14ac:dyDescent="0.25">
      <c r="B374" s="98"/>
      <c r="C374" s="117"/>
      <c r="D374" s="27" t="s">
        <v>992</v>
      </c>
      <c r="E374" s="29">
        <v>0</v>
      </c>
      <c r="F374" s="29">
        <v>0</v>
      </c>
      <c r="G374" s="29">
        <v>9.26</v>
      </c>
      <c r="H374" s="14"/>
      <c r="I374" s="28">
        <f>G374</f>
        <v>9.26</v>
      </c>
      <c r="J374" s="30">
        <f>I374*1.2</f>
        <v>11.112</v>
      </c>
      <c r="K374" s="38"/>
      <c r="L374" s="27" t="s">
        <v>990</v>
      </c>
      <c r="M374" s="15">
        <f t="shared" ref="M374" si="71">I375</f>
        <v>10.24</v>
      </c>
      <c r="N374" s="30">
        <f>M374*1.22</f>
        <v>12.492800000000001</v>
      </c>
      <c r="P374" s="81" t="s">
        <v>1161</v>
      </c>
      <c r="Q374" s="81">
        <v>45994</v>
      </c>
    </row>
    <row r="375" spans="2:17" x14ac:dyDescent="0.25">
      <c r="B375" s="98"/>
      <c r="C375" s="118"/>
      <c r="D375" s="27" t="s">
        <v>993</v>
      </c>
      <c r="E375" s="29">
        <v>0</v>
      </c>
      <c r="F375" s="29">
        <v>0</v>
      </c>
      <c r="G375" s="29">
        <v>10.24</v>
      </c>
      <c r="H375" s="14"/>
      <c r="I375" s="28">
        <f>G375</f>
        <v>10.24</v>
      </c>
      <c r="J375" s="30">
        <f>I375*1.2</f>
        <v>12.288</v>
      </c>
      <c r="K375" s="38"/>
      <c r="L375" s="27" t="s">
        <v>994</v>
      </c>
      <c r="M375" s="15">
        <v>10.24</v>
      </c>
      <c r="N375" s="30">
        <f>M375*1.22</f>
        <v>12.492800000000001</v>
      </c>
      <c r="P375" s="82"/>
      <c r="Q375" s="82"/>
    </row>
    <row r="376" spans="2:17" ht="15" customHeight="1" x14ac:dyDescent="0.25">
      <c r="B376" s="99">
        <v>51</v>
      </c>
      <c r="C376" s="127" t="s">
        <v>905</v>
      </c>
      <c r="D376" s="23"/>
      <c r="E376" s="25"/>
      <c r="F376" s="25"/>
      <c r="G376" s="25"/>
      <c r="H376" s="14"/>
      <c r="I376" s="15"/>
      <c r="J376" s="15"/>
      <c r="K376" s="38"/>
      <c r="L376" s="23"/>
      <c r="M376" s="15"/>
      <c r="N376" s="15"/>
      <c r="P376" s="15"/>
      <c r="Q376" s="15"/>
    </row>
    <row r="377" spans="2:17" x14ac:dyDescent="0.25">
      <c r="B377" s="99"/>
      <c r="C377" s="128"/>
      <c r="D377" s="23"/>
      <c r="E377" s="25"/>
      <c r="F377" s="25"/>
      <c r="G377" s="25"/>
      <c r="H377" s="14"/>
      <c r="I377" s="15"/>
      <c r="J377" s="15"/>
      <c r="K377" s="38"/>
      <c r="L377" s="23"/>
      <c r="M377" s="15"/>
      <c r="N377" s="15"/>
      <c r="P377" s="15"/>
      <c r="Q377" s="15"/>
    </row>
    <row r="378" spans="2:17" x14ac:dyDescent="0.25">
      <c r="B378" s="99"/>
      <c r="C378" s="129"/>
      <c r="D378" s="23"/>
      <c r="E378" s="25"/>
      <c r="F378" s="25"/>
      <c r="G378" s="25"/>
      <c r="H378" s="14"/>
      <c r="I378" s="15"/>
      <c r="J378" s="15"/>
      <c r="K378" s="38"/>
      <c r="L378" s="23"/>
      <c r="M378" s="15"/>
      <c r="N378" s="15"/>
      <c r="P378" s="15"/>
      <c r="Q378" s="15"/>
    </row>
    <row r="379" spans="2:17" ht="15" customHeight="1" x14ac:dyDescent="0.25">
      <c r="B379" s="97" t="s">
        <v>562</v>
      </c>
      <c r="C379" s="116" t="s">
        <v>138</v>
      </c>
      <c r="D379" s="27" t="s">
        <v>844</v>
      </c>
      <c r="E379" s="25">
        <v>45.090000000000011</v>
      </c>
      <c r="F379" s="25">
        <v>45.09</v>
      </c>
      <c r="G379" s="25">
        <v>45.09</v>
      </c>
      <c r="H379" s="14"/>
      <c r="I379" s="15"/>
      <c r="J379" s="15"/>
      <c r="K379" s="38"/>
      <c r="L379" s="27" t="s">
        <v>844</v>
      </c>
      <c r="M379" s="15"/>
      <c r="N379" s="15"/>
      <c r="P379" s="15"/>
      <c r="Q379" s="15"/>
    </row>
    <row r="380" spans="2:17" x14ac:dyDescent="0.25">
      <c r="B380" s="98"/>
      <c r="C380" s="117"/>
      <c r="D380" s="27" t="s">
        <v>992</v>
      </c>
      <c r="E380" s="29">
        <v>44.36</v>
      </c>
      <c r="F380" s="29">
        <v>44.36</v>
      </c>
      <c r="G380" s="29">
        <v>44.36</v>
      </c>
      <c r="H380" s="14"/>
      <c r="I380" s="15">
        <f t="shared" si="67"/>
        <v>44.36</v>
      </c>
      <c r="J380" s="15">
        <f t="shared" si="66"/>
        <v>44.36</v>
      </c>
      <c r="K380" s="38"/>
      <c r="L380" s="27" t="s">
        <v>990</v>
      </c>
      <c r="M380" s="15">
        <f t="shared" ref="M380" si="72">I381</f>
        <v>45.82</v>
      </c>
      <c r="N380" s="15">
        <v>48.11</v>
      </c>
      <c r="P380" s="81" t="s">
        <v>1175</v>
      </c>
      <c r="Q380" s="81">
        <v>46001</v>
      </c>
    </row>
    <row r="381" spans="2:17" x14ac:dyDescent="0.25">
      <c r="B381" s="98"/>
      <c r="C381" s="118"/>
      <c r="D381" s="27" t="s">
        <v>993</v>
      </c>
      <c r="E381" s="29">
        <v>45.82</v>
      </c>
      <c r="F381" s="29">
        <v>45.82</v>
      </c>
      <c r="G381" s="29">
        <v>45.82</v>
      </c>
      <c r="H381" s="14"/>
      <c r="I381" s="15">
        <f t="shared" si="67"/>
        <v>45.82</v>
      </c>
      <c r="J381" s="15">
        <f t="shared" si="66"/>
        <v>45.82</v>
      </c>
      <c r="K381" s="38"/>
      <c r="L381" s="27" t="s">
        <v>994</v>
      </c>
      <c r="M381" s="15">
        <v>50.74</v>
      </c>
      <c r="N381" s="15">
        <v>53.27</v>
      </c>
      <c r="P381" s="82"/>
      <c r="Q381" s="82"/>
    </row>
    <row r="382" spans="2:17" ht="15" customHeight="1" x14ac:dyDescent="0.25">
      <c r="B382" s="99">
        <v>52</v>
      </c>
      <c r="C382" s="127" t="s">
        <v>906</v>
      </c>
      <c r="D382" s="23"/>
      <c r="E382" s="25"/>
      <c r="F382" s="25"/>
      <c r="G382" s="25"/>
      <c r="H382" s="14"/>
      <c r="I382" s="15"/>
      <c r="J382" s="15"/>
      <c r="K382" s="38"/>
      <c r="L382" s="23"/>
      <c r="M382" s="15"/>
      <c r="N382" s="15"/>
      <c r="P382" s="15"/>
      <c r="Q382" s="15"/>
    </row>
    <row r="383" spans="2:17" x14ac:dyDescent="0.25">
      <c r="B383" s="99"/>
      <c r="C383" s="128"/>
      <c r="D383" s="23"/>
      <c r="E383" s="25"/>
      <c r="F383" s="25"/>
      <c r="G383" s="25"/>
      <c r="H383" s="14"/>
      <c r="I383" s="15"/>
      <c r="J383" s="15"/>
      <c r="K383" s="38"/>
      <c r="L383" s="23"/>
      <c r="M383" s="15"/>
      <c r="N383" s="15"/>
      <c r="P383" s="15"/>
      <c r="Q383" s="15"/>
    </row>
    <row r="384" spans="2:17" x14ac:dyDescent="0.25">
      <c r="B384" s="99"/>
      <c r="C384" s="129"/>
      <c r="D384" s="23"/>
      <c r="E384" s="25"/>
      <c r="F384" s="25"/>
      <c r="G384" s="25"/>
      <c r="H384" s="14"/>
      <c r="I384" s="15"/>
      <c r="J384" s="15"/>
      <c r="K384" s="38"/>
      <c r="L384" s="23"/>
      <c r="M384" s="15"/>
      <c r="N384" s="15"/>
      <c r="P384" s="15"/>
      <c r="Q384" s="15"/>
    </row>
    <row r="385" spans="2:17" x14ac:dyDescent="0.25">
      <c r="B385" s="97" t="s">
        <v>568</v>
      </c>
      <c r="C385" s="116" t="s">
        <v>146</v>
      </c>
      <c r="D385" s="27" t="s">
        <v>844</v>
      </c>
      <c r="E385" s="25">
        <v>94.865000000000009</v>
      </c>
      <c r="F385" s="25">
        <v>94.864999999999995</v>
      </c>
      <c r="G385" s="25">
        <v>94.864999999999981</v>
      </c>
      <c r="H385" s="14"/>
      <c r="I385" s="15" t="str">
        <f t="shared" si="67"/>
        <v xml:space="preserve"> </v>
      </c>
      <c r="J385" s="15" t="str">
        <f t="shared" si="66"/>
        <v xml:space="preserve"> </v>
      </c>
      <c r="K385" s="38"/>
      <c r="L385" s="27" t="s">
        <v>844</v>
      </c>
      <c r="M385" s="15"/>
      <c r="N385" s="15"/>
      <c r="P385" s="15"/>
      <c r="Q385" s="15"/>
    </row>
    <row r="386" spans="2:17" x14ac:dyDescent="0.25">
      <c r="B386" s="98"/>
      <c r="C386" s="117"/>
      <c r="D386" s="27" t="s">
        <v>992</v>
      </c>
      <c r="E386" s="29">
        <v>79.959999999999994</v>
      </c>
      <c r="F386" s="29">
        <v>79.959999999999994</v>
      </c>
      <c r="G386" s="29">
        <v>79.959999999999994</v>
      </c>
      <c r="H386" s="14"/>
      <c r="I386" s="15">
        <f t="shared" si="67"/>
        <v>79.959999999999994</v>
      </c>
      <c r="J386" s="30">
        <f>I386*1.05</f>
        <v>83.957999999999998</v>
      </c>
      <c r="K386" s="38"/>
      <c r="L386" s="27" t="s">
        <v>990</v>
      </c>
      <c r="M386" s="15">
        <v>93.59</v>
      </c>
      <c r="N386" s="30">
        <f>M386*1.05</f>
        <v>98.269500000000008</v>
      </c>
      <c r="P386" s="81" t="s">
        <v>1277</v>
      </c>
      <c r="Q386" s="81">
        <v>46008</v>
      </c>
    </row>
    <row r="387" spans="2:17" x14ac:dyDescent="0.25">
      <c r="B387" s="98"/>
      <c r="C387" s="118"/>
      <c r="D387" s="27" t="s">
        <v>993</v>
      </c>
      <c r="E387" s="29">
        <v>109.77</v>
      </c>
      <c r="F387" s="29">
        <v>109.77000000000001</v>
      </c>
      <c r="G387" s="29">
        <v>109.77</v>
      </c>
      <c r="H387" s="14"/>
      <c r="I387" s="15">
        <f t="shared" si="67"/>
        <v>109.77</v>
      </c>
      <c r="J387" s="30">
        <f>I387*1.05</f>
        <v>115.2585</v>
      </c>
      <c r="K387" s="38"/>
      <c r="L387" s="27" t="s">
        <v>994</v>
      </c>
      <c r="M387" s="15">
        <v>93.59</v>
      </c>
      <c r="N387" s="30">
        <f>M387*1.05</f>
        <v>98.269500000000008</v>
      </c>
      <c r="P387" s="82"/>
      <c r="Q387" s="82"/>
    </row>
    <row r="388" spans="2:17" ht="15" customHeight="1" x14ac:dyDescent="0.25">
      <c r="B388" s="99">
        <v>53</v>
      </c>
      <c r="C388" s="127" t="s">
        <v>907</v>
      </c>
      <c r="D388" s="23"/>
      <c r="E388" s="25"/>
      <c r="F388" s="25"/>
      <c r="G388" s="25"/>
      <c r="H388" s="14"/>
      <c r="I388" s="15"/>
      <c r="J388" s="15"/>
      <c r="K388" s="38"/>
      <c r="L388" s="23"/>
      <c r="M388" s="15"/>
      <c r="N388" s="15"/>
      <c r="P388" s="15"/>
      <c r="Q388" s="15"/>
    </row>
    <row r="389" spans="2:17" x14ac:dyDescent="0.25">
      <c r="B389" s="99"/>
      <c r="C389" s="128"/>
      <c r="D389" s="23"/>
      <c r="E389" s="25"/>
      <c r="F389" s="25"/>
      <c r="G389" s="25"/>
      <c r="H389" s="14"/>
      <c r="I389" s="15"/>
      <c r="J389" s="15"/>
      <c r="K389" s="38"/>
      <c r="L389" s="23"/>
      <c r="M389" s="15"/>
      <c r="N389" s="15"/>
      <c r="P389" s="15"/>
      <c r="Q389" s="15"/>
    </row>
    <row r="390" spans="2:17" x14ac:dyDescent="0.25">
      <c r="B390" s="99"/>
      <c r="C390" s="129"/>
      <c r="D390" s="23"/>
      <c r="E390" s="25"/>
      <c r="F390" s="25"/>
      <c r="G390" s="25"/>
      <c r="H390" s="14"/>
      <c r="I390" s="15"/>
      <c r="J390" s="15"/>
      <c r="K390" s="38"/>
      <c r="L390" s="23"/>
      <c r="M390" s="15"/>
      <c r="N390" s="15"/>
      <c r="P390" s="15"/>
      <c r="Q390" s="15"/>
    </row>
    <row r="391" spans="2:17" x14ac:dyDescent="0.25">
      <c r="B391" s="97" t="s">
        <v>569</v>
      </c>
      <c r="C391" s="116" t="s">
        <v>154</v>
      </c>
      <c r="D391" s="27" t="s">
        <v>844</v>
      </c>
      <c r="E391" s="25">
        <v>0</v>
      </c>
      <c r="F391" s="25">
        <v>0</v>
      </c>
      <c r="G391" s="25">
        <v>18.52</v>
      </c>
      <c r="H391" s="14"/>
      <c r="I391" s="15" t="str">
        <f t="shared" si="67"/>
        <v xml:space="preserve"> </v>
      </c>
      <c r="J391" s="15" t="str">
        <f t="shared" si="66"/>
        <v xml:space="preserve"> </v>
      </c>
      <c r="K391" s="38"/>
      <c r="L391" s="27" t="s">
        <v>844</v>
      </c>
      <c r="M391" s="15"/>
      <c r="N391" s="15"/>
      <c r="P391" s="15"/>
      <c r="Q391" s="15"/>
    </row>
    <row r="392" spans="2:17" x14ac:dyDescent="0.25">
      <c r="B392" s="98"/>
      <c r="C392" s="117"/>
      <c r="D392" s="27" t="s">
        <v>992</v>
      </c>
      <c r="E392" s="29">
        <v>0</v>
      </c>
      <c r="F392" s="29">
        <v>0</v>
      </c>
      <c r="G392" s="29">
        <v>17.62</v>
      </c>
      <c r="H392" s="14"/>
      <c r="I392" s="28">
        <f>G392</f>
        <v>17.62</v>
      </c>
      <c r="J392" s="15" t="s">
        <v>840</v>
      </c>
      <c r="K392" s="38"/>
      <c r="L392" s="27" t="s">
        <v>990</v>
      </c>
      <c r="M392" s="15">
        <f t="shared" ref="M392" si="73">I393</f>
        <v>19.420000000000002</v>
      </c>
      <c r="N392" s="15" t="str">
        <f t="shared" ref="N392" si="74">J393</f>
        <v xml:space="preserve"> -</v>
      </c>
      <c r="P392" s="94" t="s">
        <v>1256</v>
      </c>
      <c r="Q392" s="86">
        <v>46001</v>
      </c>
    </row>
    <row r="393" spans="2:17" x14ac:dyDescent="0.25">
      <c r="B393" s="98"/>
      <c r="C393" s="118"/>
      <c r="D393" s="27" t="s">
        <v>993</v>
      </c>
      <c r="E393" s="29">
        <v>0</v>
      </c>
      <c r="F393" s="29">
        <v>0</v>
      </c>
      <c r="G393" s="29">
        <v>19.420000000000002</v>
      </c>
      <c r="H393" s="14"/>
      <c r="I393" s="28">
        <f>G393</f>
        <v>19.420000000000002</v>
      </c>
      <c r="J393" s="15" t="s">
        <v>840</v>
      </c>
      <c r="K393" s="38"/>
      <c r="L393" s="27" t="s">
        <v>994</v>
      </c>
      <c r="M393" s="15">
        <v>21.53</v>
      </c>
      <c r="N393" s="15" t="s">
        <v>840</v>
      </c>
      <c r="P393" s="93"/>
      <c r="Q393" s="87"/>
    </row>
    <row r="394" spans="2:17" ht="15" customHeight="1" x14ac:dyDescent="0.25">
      <c r="B394" s="99">
        <v>54</v>
      </c>
      <c r="C394" s="127" t="s">
        <v>908</v>
      </c>
      <c r="D394" s="23"/>
      <c r="E394" s="25"/>
      <c r="F394" s="25"/>
      <c r="G394" s="25"/>
      <c r="H394" s="14"/>
      <c r="I394" s="15"/>
      <c r="J394" s="15"/>
      <c r="K394" s="38"/>
      <c r="L394" s="23"/>
      <c r="M394" s="15"/>
      <c r="N394" s="15"/>
      <c r="P394" s="15"/>
      <c r="Q394" s="15"/>
    </row>
    <row r="395" spans="2:17" x14ac:dyDescent="0.25">
      <c r="B395" s="99"/>
      <c r="C395" s="128"/>
      <c r="D395" s="23"/>
      <c r="E395" s="25"/>
      <c r="F395" s="25"/>
      <c r="G395" s="25"/>
      <c r="H395" s="14"/>
      <c r="I395" s="15"/>
      <c r="J395" s="15"/>
      <c r="K395" s="38"/>
      <c r="L395" s="23"/>
      <c r="M395" s="15"/>
      <c r="N395" s="15"/>
      <c r="P395" s="15"/>
      <c r="Q395" s="15"/>
    </row>
    <row r="396" spans="2:17" x14ac:dyDescent="0.25">
      <c r="B396" s="99"/>
      <c r="C396" s="129"/>
      <c r="D396" s="23"/>
      <c r="E396" s="25"/>
      <c r="F396" s="25"/>
      <c r="G396" s="25"/>
      <c r="H396" s="14"/>
      <c r="I396" s="15"/>
      <c r="J396" s="15"/>
      <c r="K396" s="38"/>
      <c r="L396" s="23"/>
      <c r="M396" s="15"/>
      <c r="N396" s="15"/>
      <c r="P396" s="15"/>
      <c r="Q396" s="15"/>
    </row>
    <row r="397" spans="2:17" x14ac:dyDescent="0.25">
      <c r="B397" s="97" t="s">
        <v>573</v>
      </c>
      <c r="C397" s="116" t="s">
        <v>154</v>
      </c>
      <c r="D397" s="27" t="s">
        <v>844</v>
      </c>
      <c r="E397" s="25">
        <v>1.69</v>
      </c>
      <c r="F397" s="25">
        <v>0</v>
      </c>
      <c r="G397" s="25">
        <v>1.6900000000000002</v>
      </c>
      <c r="H397" s="14"/>
      <c r="I397" s="15"/>
      <c r="J397" s="15"/>
      <c r="K397" s="38"/>
      <c r="L397" s="27" t="s">
        <v>844</v>
      </c>
      <c r="M397" s="15"/>
      <c r="N397" s="15"/>
      <c r="P397" s="15"/>
      <c r="Q397" s="15"/>
    </row>
    <row r="398" spans="2:17" x14ac:dyDescent="0.25">
      <c r="B398" s="98"/>
      <c r="C398" s="117"/>
      <c r="D398" s="27" t="s">
        <v>992</v>
      </c>
      <c r="E398" s="29">
        <v>1.69</v>
      </c>
      <c r="F398" s="29">
        <v>0</v>
      </c>
      <c r="G398" s="29">
        <v>1.69</v>
      </c>
      <c r="H398" s="14"/>
      <c r="I398" s="15">
        <f t="shared" si="67"/>
        <v>1.69</v>
      </c>
      <c r="J398" s="15">
        <f>I398*1.2</f>
        <v>2.028</v>
      </c>
      <c r="K398" s="38"/>
      <c r="L398" s="27" t="s">
        <v>990</v>
      </c>
      <c r="M398" s="15">
        <f t="shared" ref="M398" si="75">I399</f>
        <v>1.69</v>
      </c>
      <c r="N398" s="30">
        <f>M398*1.22</f>
        <v>2.0617999999999999</v>
      </c>
      <c r="P398" s="94" t="s">
        <v>1257</v>
      </c>
      <c r="Q398" s="86">
        <v>45987</v>
      </c>
    </row>
    <row r="399" spans="2:17" x14ac:dyDescent="0.25">
      <c r="B399" s="98"/>
      <c r="C399" s="118"/>
      <c r="D399" s="27" t="s">
        <v>993</v>
      </c>
      <c r="E399" s="29">
        <v>1.69</v>
      </c>
      <c r="F399" s="29">
        <v>0</v>
      </c>
      <c r="G399" s="29">
        <v>1.69</v>
      </c>
      <c r="H399" s="14"/>
      <c r="I399" s="15">
        <f t="shared" si="67"/>
        <v>1.69</v>
      </c>
      <c r="J399" s="15">
        <f>I399*1.2</f>
        <v>2.028</v>
      </c>
      <c r="K399" s="38"/>
      <c r="L399" s="27" t="s">
        <v>994</v>
      </c>
      <c r="M399" s="15">
        <v>1.69</v>
      </c>
      <c r="N399" s="30">
        <f>M399*1.22</f>
        <v>2.0617999999999999</v>
      </c>
      <c r="P399" s="93"/>
      <c r="Q399" s="87"/>
    </row>
    <row r="400" spans="2:17" x14ac:dyDescent="0.25">
      <c r="B400" s="97" t="s">
        <v>574</v>
      </c>
      <c r="C400" s="116" t="s">
        <v>154</v>
      </c>
      <c r="D400" s="27" t="s">
        <v>844</v>
      </c>
      <c r="E400" s="25">
        <v>65.225000000000009</v>
      </c>
      <c r="F400" s="25">
        <v>65.225000000000009</v>
      </c>
      <c r="G400" s="25">
        <v>65.224999999999994</v>
      </c>
      <c r="H400" s="14"/>
      <c r="I400" s="15" t="str">
        <f t="shared" si="67"/>
        <v xml:space="preserve"> </v>
      </c>
      <c r="J400" s="15" t="str">
        <f t="shared" si="66"/>
        <v xml:space="preserve"> </v>
      </c>
      <c r="K400" s="38"/>
      <c r="L400" s="27" t="s">
        <v>844</v>
      </c>
      <c r="M400" s="15"/>
      <c r="N400" s="15"/>
      <c r="P400" s="15"/>
      <c r="Q400" s="15"/>
    </row>
    <row r="401" spans="2:17" x14ac:dyDescent="0.25">
      <c r="B401" s="98"/>
      <c r="C401" s="117"/>
      <c r="D401" s="27" t="s">
        <v>992</v>
      </c>
      <c r="E401" s="29">
        <v>60.8</v>
      </c>
      <c r="F401" s="29">
        <v>60.8</v>
      </c>
      <c r="G401" s="29">
        <v>60.8</v>
      </c>
      <c r="H401" s="14"/>
      <c r="I401" s="15">
        <f t="shared" si="67"/>
        <v>60.8</v>
      </c>
      <c r="J401" s="15">
        <f t="shared" ref="J401:J402" si="76">I401*1.2</f>
        <v>72.959999999999994</v>
      </c>
      <c r="K401" s="38"/>
      <c r="L401" s="27" t="s">
        <v>990</v>
      </c>
      <c r="M401" s="15">
        <f t="shared" ref="M401" si="77">I402</f>
        <v>69.650000000000006</v>
      </c>
      <c r="N401" s="30">
        <f t="shared" ref="N401:N402" si="78">M401*1.22</f>
        <v>84.972999999999999</v>
      </c>
      <c r="P401" s="94" t="s">
        <v>1257</v>
      </c>
      <c r="Q401" s="86">
        <v>45987</v>
      </c>
    </row>
    <row r="402" spans="2:17" x14ac:dyDescent="0.25">
      <c r="B402" s="98"/>
      <c r="C402" s="118"/>
      <c r="D402" s="27" t="s">
        <v>993</v>
      </c>
      <c r="E402" s="29">
        <v>69.650000000000006</v>
      </c>
      <c r="F402" s="29">
        <v>69.650000000000006</v>
      </c>
      <c r="G402" s="29">
        <v>69.650000000000006</v>
      </c>
      <c r="H402" s="14"/>
      <c r="I402" s="15">
        <f t="shared" si="67"/>
        <v>69.650000000000006</v>
      </c>
      <c r="J402" s="15">
        <f t="shared" si="76"/>
        <v>83.58</v>
      </c>
      <c r="K402" s="38"/>
      <c r="L402" s="27" t="s">
        <v>994</v>
      </c>
      <c r="M402" s="15">
        <v>71.239999999999995</v>
      </c>
      <c r="N402" s="30">
        <f t="shared" si="78"/>
        <v>86.91279999999999</v>
      </c>
      <c r="P402" s="93"/>
      <c r="Q402" s="87"/>
    </row>
    <row r="403" spans="2:17" ht="15" customHeight="1" x14ac:dyDescent="0.25">
      <c r="B403" s="99">
        <v>55</v>
      </c>
      <c r="C403" s="127" t="s">
        <v>909</v>
      </c>
      <c r="D403" s="23"/>
      <c r="E403" s="25"/>
      <c r="F403" s="25"/>
      <c r="G403" s="25"/>
      <c r="H403" s="14"/>
      <c r="I403" s="15"/>
      <c r="J403" s="15"/>
      <c r="K403" s="38"/>
      <c r="L403" s="23"/>
      <c r="M403" s="15"/>
      <c r="N403" s="15"/>
      <c r="P403" s="15"/>
      <c r="Q403" s="15"/>
    </row>
    <row r="404" spans="2:17" x14ac:dyDescent="0.25">
      <c r="B404" s="99"/>
      <c r="C404" s="128"/>
      <c r="D404" s="23"/>
      <c r="E404" s="25"/>
      <c r="F404" s="25"/>
      <c r="G404" s="25"/>
      <c r="H404" s="14"/>
      <c r="I404" s="15"/>
      <c r="J404" s="15"/>
      <c r="K404" s="38"/>
      <c r="L404" s="23"/>
      <c r="M404" s="15"/>
      <c r="N404" s="15"/>
      <c r="P404" s="15"/>
      <c r="Q404" s="15"/>
    </row>
    <row r="405" spans="2:17" x14ac:dyDescent="0.25">
      <c r="B405" s="99"/>
      <c r="C405" s="129"/>
      <c r="D405" s="23"/>
      <c r="E405" s="25"/>
      <c r="F405" s="25"/>
      <c r="G405" s="25"/>
      <c r="H405" s="14"/>
      <c r="I405" s="15"/>
      <c r="J405" s="15"/>
      <c r="K405" s="38"/>
      <c r="L405" s="23"/>
      <c r="M405" s="15"/>
      <c r="N405" s="15"/>
      <c r="P405" s="15"/>
      <c r="Q405" s="15"/>
    </row>
    <row r="406" spans="2:17" x14ac:dyDescent="0.25">
      <c r="B406" s="97" t="s">
        <v>575</v>
      </c>
      <c r="C406" s="116" t="s">
        <v>149</v>
      </c>
      <c r="D406" s="27" t="s">
        <v>844</v>
      </c>
      <c r="E406" s="25">
        <v>24.69</v>
      </c>
      <c r="F406" s="25">
        <v>24.69</v>
      </c>
      <c r="G406" s="25">
        <v>24.69</v>
      </c>
      <c r="H406" s="14"/>
      <c r="I406" s="15" t="str">
        <f t="shared" si="67"/>
        <v xml:space="preserve"> </v>
      </c>
      <c r="J406" s="15" t="str">
        <f t="shared" si="66"/>
        <v xml:space="preserve"> </v>
      </c>
      <c r="K406" s="38"/>
      <c r="L406" s="27" t="s">
        <v>844</v>
      </c>
      <c r="M406" s="15"/>
      <c r="N406" s="15"/>
      <c r="P406" s="15"/>
      <c r="Q406" s="15"/>
    </row>
    <row r="407" spans="2:17" x14ac:dyDescent="0.25">
      <c r="B407" s="98"/>
      <c r="C407" s="117"/>
      <c r="D407" s="27" t="s">
        <v>992</v>
      </c>
      <c r="E407" s="29">
        <v>24.69</v>
      </c>
      <c r="F407" s="29">
        <v>24.69</v>
      </c>
      <c r="G407" s="29">
        <v>24.69</v>
      </c>
      <c r="H407" s="14"/>
      <c r="I407" s="15">
        <f t="shared" si="67"/>
        <v>24.69</v>
      </c>
      <c r="J407" s="30">
        <f t="shared" ref="J407:J408" si="79">I407*1.2</f>
        <v>29.628</v>
      </c>
      <c r="K407" s="38"/>
      <c r="L407" s="27" t="s">
        <v>990</v>
      </c>
      <c r="M407" s="15">
        <f t="shared" ref="M407" si="80">I408</f>
        <v>24.69</v>
      </c>
      <c r="N407" s="30">
        <f t="shared" ref="N407:N408" si="81">M407*1.22</f>
        <v>30.1218</v>
      </c>
      <c r="P407" s="94" t="s">
        <v>1247</v>
      </c>
      <c r="Q407" s="86">
        <v>46008</v>
      </c>
    </row>
    <row r="408" spans="2:17" x14ac:dyDescent="0.25">
      <c r="B408" s="98"/>
      <c r="C408" s="118"/>
      <c r="D408" s="27" t="s">
        <v>993</v>
      </c>
      <c r="E408" s="29">
        <v>24.69</v>
      </c>
      <c r="F408" s="29">
        <v>24.69</v>
      </c>
      <c r="G408" s="29">
        <v>24.69</v>
      </c>
      <c r="H408" s="14"/>
      <c r="I408" s="15">
        <f t="shared" si="67"/>
        <v>24.69</v>
      </c>
      <c r="J408" s="30">
        <f t="shared" si="79"/>
        <v>29.628</v>
      </c>
      <c r="K408" s="38"/>
      <c r="L408" s="27" t="s">
        <v>994</v>
      </c>
      <c r="M408" s="15">
        <v>25.17</v>
      </c>
      <c r="N408" s="30">
        <f t="shared" si="81"/>
        <v>30.7074</v>
      </c>
      <c r="P408" s="93"/>
      <c r="Q408" s="87"/>
    </row>
    <row r="409" spans="2:17" ht="15" customHeight="1" x14ac:dyDescent="0.25">
      <c r="B409" s="97" t="s">
        <v>910</v>
      </c>
      <c r="C409" s="116" t="s">
        <v>151</v>
      </c>
      <c r="D409" s="27" t="s">
        <v>844</v>
      </c>
      <c r="E409" s="25">
        <v>105.39999999999999</v>
      </c>
      <c r="F409" s="25">
        <v>105.40000000000002</v>
      </c>
      <c r="G409" s="25">
        <v>105.39999999999999</v>
      </c>
      <c r="H409" s="14"/>
      <c r="I409" s="15" t="str">
        <f t="shared" si="67"/>
        <v xml:space="preserve"> </v>
      </c>
      <c r="J409" s="15" t="str">
        <f t="shared" si="66"/>
        <v xml:space="preserve"> </v>
      </c>
      <c r="K409" s="38"/>
      <c r="L409" s="27" t="s">
        <v>844</v>
      </c>
      <c r="M409" s="15"/>
      <c r="N409" s="15"/>
      <c r="P409" s="15"/>
      <c r="Q409" s="15"/>
    </row>
    <row r="410" spans="2:17" x14ac:dyDescent="0.25">
      <c r="B410" s="98"/>
      <c r="C410" s="117"/>
      <c r="D410" s="27" t="s">
        <v>992</v>
      </c>
      <c r="E410" s="29">
        <v>99.48</v>
      </c>
      <c r="F410" s="29">
        <v>99.480000000000018</v>
      </c>
      <c r="G410" s="29">
        <v>99.48</v>
      </c>
      <c r="H410" s="14"/>
      <c r="I410" s="15">
        <f t="shared" si="67"/>
        <v>99.48</v>
      </c>
      <c r="J410" s="30">
        <f t="shared" ref="J410:J411" si="82">I410*1.2</f>
        <v>119.376</v>
      </c>
      <c r="K410" s="38"/>
      <c r="L410" s="27" t="s">
        <v>990</v>
      </c>
      <c r="M410" s="15">
        <f t="shared" ref="M410" si="83">I411</f>
        <v>111.32</v>
      </c>
      <c r="N410" s="15">
        <v>135.81</v>
      </c>
      <c r="P410" s="15" t="s">
        <v>1188</v>
      </c>
      <c r="Q410" s="65">
        <v>46010</v>
      </c>
    </row>
    <row r="411" spans="2:17" x14ac:dyDescent="0.25">
      <c r="B411" s="98"/>
      <c r="C411" s="118"/>
      <c r="D411" s="27" t="s">
        <v>993</v>
      </c>
      <c r="E411" s="29">
        <v>111.32</v>
      </c>
      <c r="F411" s="29">
        <v>111.32</v>
      </c>
      <c r="G411" s="29">
        <v>111.32</v>
      </c>
      <c r="H411" s="14"/>
      <c r="I411" s="15">
        <f t="shared" si="67"/>
        <v>111.32</v>
      </c>
      <c r="J411" s="30">
        <f t="shared" si="82"/>
        <v>133.58399999999997</v>
      </c>
      <c r="K411" s="38"/>
      <c r="L411" s="27" t="s">
        <v>994</v>
      </c>
      <c r="M411" s="15">
        <v>123.81</v>
      </c>
      <c r="N411" s="15">
        <v>151.05000000000001</v>
      </c>
      <c r="P411" s="15"/>
      <c r="Q411" s="15"/>
    </row>
    <row r="412" spans="2:17" ht="15" customHeight="1" x14ac:dyDescent="0.25">
      <c r="B412" s="97" t="s">
        <v>911</v>
      </c>
      <c r="C412" s="116" t="s">
        <v>395</v>
      </c>
      <c r="D412" s="27" t="s">
        <v>844</v>
      </c>
      <c r="E412" s="25">
        <v>105.39999999999999</v>
      </c>
      <c r="F412" s="25">
        <v>105.4</v>
      </c>
      <c r="G412" s="25">
        <v>0</v>
      </c>
      <c r="H412" s="14"/>
      <c r="I412" s="15" t="str">
        <f t="shared" si="67"/>
        <v xml:space="preserve"> </v>
      </c>
      <c r="J412" s="15" t="str">
        <f t="shared" si="66"/>
        <v xml:space="preserve"> </v>
      </c>
      <c r="K412" s="38"/>
      <c r="L412" s="27" t="s">
        <v>844</v>
      </c>
      <c r="M412" s="15"/>
      <c r="N412" s="15"/>
      <c r="P412" s="15"/>
      <c r="Q412" s="15"/>
    </row>
    <row r="413" spans="2:17" x14ac:dyDescent="0.25">
      <c r="B413" s="98"/>
      <c r="C413" s="117"/>
      <c r="D413" s="27" t="s">
        <v>992</v>
      </c>
      <c r="E413" s="29">
        <v>99.48</v>
      </c>
      <c r="F413" s="29">
        <v>99.48</v>
      </c>
      <c r="G413" s="29">
        <v>0</v>
      </c>
      <c r="H413" s="14"/>
      <c r="I413" s="15">
        <f t="shared" si="67"/>
        <v>99.48</v>
      </c>
      <c r="J413" s="30">
        <f t="shared" ref="J413:J414" si="84">I413*1.2</f>
        <v>119.376</v>
      </c>
      <c r="K413" s="38"/>
      <c r="L413" s="27" t="s">
        <v>990</v>
      </c>
      <c r="M413" s="15">
        <f>I414</f>
        <v>111.32</v>
      </c>
      <c r="N413" s="15">
        <v>135.81</v>
      </c>
      <c r="P413" s="15" t="s">
        <v>1188</v>
      </c>
      <c r="Q413" s="65">
        <v>46010</v>
      </c>
    </row>
    <row r="414" spans="2:17" x14ac:dyDescent="0.25">
      <c r="B414" s="98"/>
      <c r="C414" s="118"/>
      <c r="D414" s="27" t="s">
        <v>993</v>
      </c>
      <c r="E414" s="29">
        <v>111.32</v>
      </c>
      <c r="F414" s="29">
        <v>111.32</v>
      </c>
      <c r="G414" s="29">
        <v>0</v>
      </c>
      <c r="H414" s="14"/>
      <c r="I414" s="15">
        <f t="shared" si="67"/>
        <v>111.32</v>
      </c>
      <c r="J414" s="30">
        <f t="shared" si="84"/>
        <v>133.58399999999997</v>
      </c>
      <c r="K414" s="38"/>
      <c r="L414" s="27" t="s">
        <v>994</v>
      </c>
      <c r="M414" s="15">
        <v>123.81</v>
      </c>
      <c r="N414" s="15">
        <v>151.05000000000001</v>
      </c>
      <c r="P414" s="15"/>
      <c r="Q414" s="15"/>
    </row>
    <row r="415" spans="2:17" ht="15" customHeight="1" x14ac:dyDescent="0.25">
      <c r="B415" s="97" t="s">
        <v>912</v>
      </c>
      <c r="C415" s="116" t="s">
        <v>150</v>
      </c>
      <c r="D415" s="27" t="s">
        <v>844</v>
      </c>
      <c r="E415" s="25">
        <v>24.69</v>
      </c>
      <c r="F415" s="25">
        <v>0</v>
      </c>
      <c r="G415" s="25">
        <v>0</v>
      </c>
      <c r="H415" s="14"/>
      <c r="I415" s="15" t="str">
        <f t="shared" si="67"/>
        <v xml:space="preserve"> </v>
      </c>
      <c r="J415" s="15" t="str">
        <f t="shared" ref="J415:J475" si="85">I415</f>
        <v xml:space="preserve"> </v>
      </c>
      <c r="K415" s="38"/>
      <c r="L415" s="27" t="s">
        <v>844</v>
      </c>
      <c r="M415" s="15"/>
      <c r="N415" s="15"/>
      <c r="P415" s="15"/>
      <c r="Q415" s="15"/>
    </row>
    <row r="416" spans="2:17" x14ac:dyDescent="0.25">
      <c r="B416" s="98"/>
      <c r="C416" s="117"/>
      <c r="D416" s="27" t="s">
        <v>992</v>
      </c>
      <c r="E416" s="29">
        <v>24.69</v>
      </c>
      <c r="F416" s="29">
        <v>0</v>
      </c>
      <c r="G416" s="29">
        <v>0</v>
      </c>
      <c r="H416" s="14"/>
      <c r="I416" s="15">
        <f t="shared" si="67"/>
        <v>24.69</v>
      </c>
      <c r="J416" s="30">
        <f t="shared" ref="J416:J417" si="86">I416*1.2</f>
        <v>29.628</v>
      </c>
      <c r="K416" s="38"/>
      <c r="L416" s="27" t="s">
        <v>990</v>
      </c>
      <c r="M416" s="15">
        <f t="shared" ref="M416" si="87">I417</f>
        <v>24.69</v>
      </c>
      <c r="N416" s="30">
        <f t="shared" ref="N416:N417" si="88">M416*1.22</f>
        <v>30.1218</v>
      </c>
      <c r="P416" s="94" t="s">
        <v>1247</v>
      </c>
      <c r="Q416" s="86">
        <v>46008</v>
      </c>
    </row>
    <row r="417" spans="2:17" x14ac:dyDescent="0.25">
      <c r="B417" s="98"/>
      <c r="C417" s="118"/>
      <c r="D417" s="27" t="s">
        <v>993</v>
      </c>
      <c r="E417" s="29">
        <v>24.69</v>
      </c>
      <c r="F417" s="29">
        <v>0</v>
      </c>
      <c r="G417" s="29">
        <v>0</v>
      </c>
      <c r="H417" s="14"/>
      <c r="I417" s="15">
        <f t="shared" ref="I417:I475" si="89">IF(D417=$D$18," ",E417)</f>
        <v>24.69</v>
      </c>
      <c r="J417" s="30">
        <f t="shared" si="86"/>
        <v>29.628</v>
      </c>
      <c r="K417" s="38"/>
      <c r="L417" s="27" t="s">
        <v>994</v>
      </c>
      <c r="M417" s="15">
        <v>25.17</v>
      </c>
      <c r="N417" s="30">
        <f t="shared" si="88"/>
        <v>30.7074</v>
      </c>
      <c r="P417" s="93"/>
      <c r="Q417" s="87"/>
    </row>
    <row r="418" spans="2:17" ht="15" customHeight="1" x14ac:dyDescent="0.25">
      <c r="B418" s="99">
        <v>56</v>
      </c>
      <c r="C418" s="127" t="s">
        <v>913</v>
      </c>
      <c r="D418" s="23"/>
      <c r="E418" s="25"/>
      <c r="F418" s="25"/>
      <c r="G418" s="25"/>
      <c r="H418" s="14"/>
      <c r="I418" s="15"/>
      <c r="J418" s="15"/>
      <c r="K418" s="38"/>
      <c r="L418" s="23"/>
      <c r="M418" s="15"/>
      <c r="N418" s="15"/>
      <c r="P418" s="15"/>
      <c r="Q418" s="15"/>
    </row>
    <row r="419" spans="2:17" x14ac:dyDescent="0.25">
      <c r="B419" s="99"/>
      <c r="C419" s="128"/>
      <c r="D419" s="23"/>
      <c r="E419" s="25"/>
      <c r="F419" s="25"/>
      <c r="G419" s="25"/>
      <c r="H419" s="14"/>
      <c r="I419" s="15"/>
      <c r="J419" s="15"/>
      <c r="K419" s="38"/>
      <c r="L419" s="23"/>
      <c r="M419" s="15"/>
      <c r="N419" s="15"/>
      <c r="P419" s="15"/>
      <c r="Q419" s="15"/>
    </row>
    <row r="420" spans="2:17" x14ac:dyDescent="0.25">
      <c r="B420" s="99"/>
      <c r="C420" s="129"/>
      <c r="D420" s="23"/>
      <c r="E420" s="25"/>
      <c r="F420" s="25"/>
      <c r="G420" s="25"/>
      <c r="H420" s="14"/>
      <c r="I420" s="15"/>
      <c r="J420" s="15"/>
      <c r="K420" s="38"/>
      <c r="L420" s="23"/>
      <c r="M420" s="15"/>
      <c r="N420" s="15"/>
      <c r="P420" s="15"/>
      <c r="Q420" s="15"/>
    </row>
    <row r="421" spans="2:17" ht="15" customHeight="1" x14ac:dyDescent="0.25">
      <c r="B421" s="97" t="s">
        <v>576</v>
      </c>
      <c r="C421" s="116" t="s">
        <v>162</v>
      </c>
      <c r="D421" s="27" t="s">
        <v>844</v>
      </c>
      <c r="E421" s="25">
        <v>92.275000000000006</v>
      </c>
      <c r="F421" s="25">
        <v>92.274999999999991</v>
      </c>
      <c r="G421" s="25">
        <v>92.275000000000006</v>
      </c>
      <c r="H421" s="14"/>
      <c r="I421" s="15" t="str">
        <f t="shared" si="89"/>
        <v xml:space="preserve"> </v>
      </c>
      <c r="J421" s="15" t="str">
        <f t="shared" si="85"/>
        <v xml:space="preserve"> </v>
      </c>
      <c r="K421" s="38"/>
      <c r="L421" s="27" t="s">
        <v>844</v>
      </c>
      <c r="M421" s="15"/>
      <c r="N421" s="15"/>
      <c r="P421" s="15"/>
      <c r="Q421" s="15"/>
    </row>
    <row r="422" spans="2:17" x14ac:dyDescent="0.25">
      <c r="B422" s="98"/>
      <c r="C422" s="117"/>
      <c r="D422" s="27" t="s">
        <v>992</v>
      </c>
      <c r="E422" s="29">
        <v>85.78</v>
      </c>
      <c r="F422" s="29">
        <v>85.779999999999987</v>
      </c>
      <c r="G422" s="29">
        <v>85.780000000000015</v>
      </c>
      <c r="H422" s="14"/>
      <c r="I422" s="15">
        <f t="shared" si="89"/>
        <v>85.78</v>
      </c>
      <c r="J422" s="30">
        <f>I422*1.05</f>
        <v>90.069000000000003</v>
      </c>
      <c r="K422" s="38"/>
      <c r="L422" s="27" t="s">
        <v>990</v>
      </c>
      <c r="M422" s="15">
        <v>96.15</v>
      </c>
      <c r="N422" s="30">
        <f>M422*1.05</f>
        <v>100.95750000000001</v>
      </c>
      <c r="P422" s="94" t="s">
        <v>1259</v>
      </c>
      <c r="Q422" s="92">
        <v>45994</v>
      </c>
    </row>
    <row r="423" spans="2:17" x14ac:dyDescent="0.25">
      <c r="B423" s="98"/>
      <c r="C423" s="118"/>
      <c r="D423" s="27" t="s">
        <v>993</v>
      </c>
      <c r="E423" s="29">
        <v>98.77</v>
      </c>
      <c r="F423" s="29">
        <v>98.77</v>
      </c>
      <c r="G423" s="29">
        <v>98.77</v>
      </c>
      <c r="H423" s="14"/>
      <c r="I423" s="15">
        <f t="shared" si="89"/>
        <v>98.77</v>
      </c>
      <c r="J423" s="30">
        <f>I423*1.05</f>
        <v>103.7085</v>
      </c>
      <c r="K423" s="38"/>
      <c r="L423" s="27" t="s">
        <v>994</v>
      </c>
      <c r="M423" s="15">
        <v>96.15</v>
      </c>
      <c r="N423" s="30">
        <f>M423*1.05</f>
        <v>100.95750000000001</v>
      </c>
      <c r="P423" s="93"/>
      <c r="Q423" s="93"/>
    </row>
    <row r="424" spans="2:17" ht="15" customHeight="1" x14ac:dyDescent="0.25">
      <c r="B424" s="97" t="s">
        <v>577</v>
      </c>
      <c r="C424" s="116" t="s">
        <v>166</v>
      </c>
      <c r="D424" s="27" t="s">
        <v>844</v>
      </c>
      <c r="E424" s="25">
        <v>92.275000000000006</v>
      </c>
      <c r="F424" s="25">
        <v>92.275000000000006</v>
      </c>
      <c r="G424" s="25">
        <v>92.275000000000006</v>
      </c>
      <c r="H424" s="14"/>
      <c r="I424" s="15" t="str">
        <f t="shared" si="89"/>
        <v xml:space="preserve"> </v>
      </c>
      <c r="J424" s="15" t="str">
        <f t="shared" si="85"/>
        <v xml:space="preserve"> </v>
      </c>
      <c r="K424" s="38"/>
      <c r="L424" s="27" t="s">
        <v>844</v>
      </c>
      <c r="M424" s="15"/>
      <c r="N424" s="15"/>
      <c r="P424" s="15"/>
      <c r="Q424" s="15"/>
    </row>
    <row r="425" spans="2:17" x14ac:dyDescent="0.25">
      <c r="B425" s="98"/>
      <c r="C425" s="117"/>
      <c r="D425" s="27" t="s">
        <v>992</v>
      </c>
      <c r="E425" s="29">
        <v>85.78</v>
      </c>
      <c r="F425" s="29">
        <v>85.78</v>
      </c>
      <c r="G425" s="29">
        <v>85.78</v>
      </c>
      <c r="H425" s="14"/>
      <c r="I425" s="15">
        <f t="shared" si="89"/>
        <v>85.78</v>
      </c>
      <c r="J425" s="30">
        <f t="shared" ref="J425:J426" si="90">I425*1.05</f>
        <v>90.069000000000003</v>
      </c>
      <c r="K425" s="38"/>
      <c r="L425" s="27" t="s">
        <v>990</v>
      </c>
      <c r="M425" s="15">
        <v>96.15</v>
      </c>
      <c r="N425" s="30">
        <f>M425*1.05</f>
        <v>100.95750000000001</v>
      </c>
      <c r="P425" s="94" t="s">
        <v>1259</v>
      </c>
      <c r="Q425" s="92">
        <v>45994</v>
      </c>
    </row>
    <row r="426" spans="2:17" x14ac:dyDescent="0.25">
      <c r="B426" s="98"/>
      <c r="C426" s="118"/>
      <c r="D426" s="27" t="s">
        <v>993</v>
      </c>
      <c r="E426" s="29">
        <v>98.77</v>
      </c>
      <c r="F426" s="29">
        <v>98.77</v>
      </c>
      <c r="G426" s="29">
        <v>98.77</v>
      </c>
      <c r="H426" s="14"/>
      <c r="I426" s="15">
        <f t="shared" si="89"/>
        <v>98.77</v>
      </c>
      <c r="J426" s="30">
        <f t="shared" si="90"/>
        <v>103.7085</v>
      </c>
      <c r="K426" s="38"/>
      <c r="L426" s="27" t="s">
        <v>994</v>
      </c>
      <c r="M426" s="15">
        <v>96.15</v>
      </c>
      <c r="N426" s="30">
        <f>M426*1.05</f>
        <v>100.95750000000001</v>
      </c>
      <c r="P426" s="93"/>
      <c r="Q426" s="93"/>
    </row>
    <row r="427" spans="2:17" ht="15" customHeight="1" x14ac:dyDescent="0.25">
      <c r="B427" s="97" t="s">
        <v>578</v>
      </c>
      <c r="C427" s="116" t="s">
        <v>168</v>
      </c>
      <c r="D427" s="27" t="s">
        <v>844</v>
      </c>
      <c r="E427" s="25">
        <v>92.275000000000006</v>
      </c>
      <c r="F427" s="25">
        <v>92.274999999999991</v>
      </c>
      <c r="G427" s="25">
        <v>92.275000000000006</v>
      </c>
      <c r="H427" s="14"/>
      <c r="I427" s="15" t="str">
        <f t="shared" si="89"/>
        <v xml:space="preserve"> </v>
      </c>
      <c r="J427" s="15" t="str">
        <f t="shared" si="85"/>
        <v xml:space="preserve"> </v>
      </c>
      <c r="K427" s="38"/>
      <c r="L427" s="27" t="s">
        <v>844</v>
      </c>
      <c r="M427" s="15"/>
      <c r="N427" s="15"/>
      <c r="P427" s="15"/>
      <c r="Q427" s="15"/>
    </row>
    <row r="428" spans="2:17" x14ac:dyDescent="0.25">
      <c r="B428" s="98"/>
      <c r="C428" s="117"/>
      <c r="D428" s="27" t="s">
        <v>992</v>
      </c>
      <c r="E428" s="29">
        <v>85.78</v>
      </c>
      <c r="F428" s="29">
        <v>85.78</v>
      </c>
      <c r="G428" s="29">
        <v>85.780000000000015</v>
      </c>
      <c r="H428" s="14"/>
      <c r="I428" s="15">
        <f t="shared" si="89"/>
        <v>85.78</v>
      </c>
      <c r="J428" s="30">
        <f t="shared" ref="J428:J429" si="91">I428*1.05</f>
        <v>90.069000000000003</v>
      </c>
      <c r="K428" s="38"/>
      <c r="L428" s="27" t="s">
        <v>990</v>
      </c>
      <c r="M428" s="15">
        <v>96.15</v>
      </c>
      <c r="N428" s="30">
        <f t="shared" ref="N428:N432" si="92">M428*1.05</f>
        <v>100.95750000000001</v>
      </c>
      <c r="P428" s="94" t="s">
        <v>1259</v>
      </c>
      <c r="Q428" s="92">
        <v>45994</v>
      </c>
    </row>
    <row r="429" spans="2:17" x14ac:dyDescent="0.25">
      <c r="B429" s="98"/>
      <c r="C429" s="118"/>
      <c r="D429" s="27" t="s">
        <v>993</v>
      </c>
      <c r="E429" s="29">
        <v>98.77</v>
      </c>
      <c r="F429" s="29">
        <v>98.77</v>
      </c>
      <c r="G429" s="29">
        <v>98.77</v>
      </c>
      <c r="H429" s="14"/>
      <c r="I429" s="15">
        <f t="shared" si="89"/>
        <v>98.77</v>
      </c>
      <c r="J429" s="30">
        <f t="shared" si="91"/>
        <v>103.7085</v>
      </c>
      <c r="K429" s="38"/>
      <c r="L429" s="27" t="s">
        <v>994</v>
      </c>
      <c r="M429" s="15">
        <v>96.15</v>
      </c>
      <c r="N429" s="30">
        <f t="shared" si="92"/>
        <v>100.95750000000001</v>
      </c>
      <c r="P429" s="93"/>
      <c r="Q429" s="93"/>
    </row>
    <row r="430" spans="2:17" ht="15" customHeight="1" x14ac:dyDescent="0.25">
      <c r="B430" s="97" t="s">
        <v>579</v>
      </c>
      <c r="C430" s="116" t="s">
        <v>169</v>
      </c>
      <c r="D430" s="27" t="s">
        <v>844</v>
      </c>
      <c r="E430" s="25">
        <v>375.67</v>
      </c>
      <c r="F430" s="25">
        <v>375.67</v>
      </c>
      <c r="G430" s="25">
        <v>0</v>
      </c>
      <c r="H430" s="14"/>
      <c r="I430" s="15" t="str">
        <f t="shared" si="89"/>
        <v xml:space="preserve"> </v>
      </c>
      <c r="J430" s="15" t="str">
        <f t="shared" si="85"/>
        <v xml:space="preserve"> </v>
      </c>
      <c r="K430" s="38"/>
      <c r="L430" s="27" t="s">
        <v>844</v>
      </c>
      <c r="M430" s="15"/>
      <c r="N430" s="15"/>
      <c r="P430" s="15"/>
      <c r="Q430" s="15"/>
    </row>
    <row r="431" spans="2:17" x14ac:dyDescent="0.25">
      <c r="B431" s="98"/>
      <c r="C431" s="117"/>
      <c r="D431" s="27" t="s">
        <v>992</v>
      </c>
      <c r="E431" s="29">
        <v>375.67</v>
      </c>
      <c r="F431" s="29">
        <v>375.67</v>
      </c>
      <c r="G431" s="29">
        <v>0</v>
      </c>
      <c r="H431" s="14"/>
      <c r="I431" s="15">
        <f t="shared" si="89"/>
        <v>375.67</v>
      </c>
      <c r="J431" s="30">
        <f t="shared" ref="J431:J432" si="93">I431*1.05</f>
        <v>394.45350000000002</v>
      </c>
      <c r="K431" s="38"/>
      <c r="L431" s="27" t="s">
        <v>990</v>
      </c>
      <c r="M431" s="15">
        <v>276.95</v>
      </c>
      <c r="N431" s="30">
        <f t="shared" si="92"/>
        <v>290.79750000000001</v>
      </c>
      <c r="P431" s="94" t="s">
        <v>1259</v>
      </c>
      <c r="Q431" s="92">
        <v>45994</v>
      </c>
    </row>
    <row r="432" spans="2:17" x14ac:dyDescent="0.25">
      <c r="B432" s="98"/>
      <c r="C432" s="118"/>
      <c r="D432" s="27" t="s">
        <v>993</v>
      </c>
      <c r="E432" s="29">
        <v>375.67</v>
      </c>
      <c r="F432" s="29">
        <v>375.67</v>
      </c>
      <c r="G432" s="29">
        <v>0</v>
      </c>
      <c r="H432" s="14"/>
      <c r="I432" s="15">
        <f t="shared" si="89"/>
        <v>375.67</v>
      </c>
      <c r="J432" s="30">
        <f t="shared" si="93"/>
        <v>394.45350000000002</v>
      </c>
      <c r="K432" s="38"/>
      <c r="L432" s="27" t="s">
        <v>994</v>
      </c>
      <c r="M432" s="15">
        <v>276.95</v>
      </c>
      <c r="N432" s="30">
        <f t="shared" si="92"/>
        <v>290.79750000000001</v>
      </c>
      <c r="P432" s="93"/>
      <c r="Q432" s="93"/>
    </row>
    <row r="433" spans="2:17" ht="15" customHeight="1" x14ac:dyDescent="0.25">
      <c r="B433" s="99">
        <v>57</v>
      </c>
      <c r="C433" s="127" t="s">
        <v>914</v>
      </c>
      <c r="D433" s="23"/>
      <c r="E433" s="25"/>
      <c r="F433" s="25"/>
      <c r="G433" s="25"/>
      <c r="H433" s="14"/>
      <c r="I433" s="15"/>
      <c r="J433" s="15"/>
      <c r="K433" s="38"/>
      <c r="L433" s="23"/>
      <c r="M433" s="15"/>
      <c r="N433" s="15"/>
      <c r="P433" s="15"/>
      <c r="Q433" s="15"/>
    </row>
    <row r="434" spans="2:17" x14ac:dyDescent="0.25">
      <c r="B434" s="99"/>
      <c r="C434" s="128"/>
      <c r="D434" s="23"/>
      <c r="E434" s="25"/>
      <c r="F434" s="25"/>
      <c r="G434" s="25"/>
      <c r="H434" s="14"/>
      <c r="I434" s="15"/>
      <c r="J434" s="15"/>
      <c r="K434" s="38"/>
      <c r="L434" s="23"/>
      <c r="M434" s="15"/>
      <c r="N434" s="15"/>
      <c r="P434" s="15"/>
      <c r="Q434" s="15"/>
    </row>
    <row r="435" spans="2:17" x14ac:dyDescent="0.25">
      <c r="B435" s="99"/>
      <c r="C435" s="129"/>
      <c r="D435" s="23"/>
      <c r="E435" s="25"/>
      <c r="F435" s="25"/>
      <c r="G435" s="25"/>
      <c r="H435" s="14"/>
      <c r="I435" s="15"/>
      <c r="J435" s="15"/>
      <c r="K435" s="38"/>
      <c r="L435" s="23"/>
      <c r="M435" s="15"/>
      <c r="N435" s="15"/>
      <c r="P435" s="15"/>
      <c r="Q435" s="15"/>
    </row>
    <row r="436" spans="2:17" ht="15" customHeight="1" x14ac:dyDescent="0.25">
      <c r="B436" s="97" t="s">
        <v>580</v>
      </c>
      <c r="C436" s="116" t="s">
        <v>173</v>
      </c>
      <c r="D436" s="27" t="s">
        <v>844</v>
      </c>
      <c r="E436" s="25">
        <v>58.509999999999991</v>
      </c>
      <c r="F436" s="25">
        <v>58.51</v>
      </c>
      <c r="G436" s="25">
        <v>58.51</v>
      </c>
      <c r="H436" s="14"/>
      <c r="I436" s="15" t="str">
        <f t="shared" si="89"/>
        <v xml:space="preserve"> </v>
      </c>
      <c r="J436" s="15" t="str">
        <f t="shared" si="85"/>
        <v xml:space="preserve"> </v>
      </c>
      <c r="K436" s="38"/>
      <c r="L436" s="27" t="s">
        <v>844</v>
      </c>
      <c r="M436" s="15"/>
      <c r="N436" s="15"/>
      <c r="P436" s="15"/>
      <c r="Q436" s="15"/>
    </row>
    <row r="437" spans="2:17" x14ac:dyDescent="0.25">
      <c r="B437" s="98"/>
      <c r="C437" s="117"/>
      <c r="D437" s="27" t="s">
        <v>992</v>
      </c>
      <c r="E437" s="29">
        <v>58.51</v>
      </c>
      <c r="F437" s="29">
        <v>58.51</v>
      </c>
      <c r="G437" s="29">
        <v>58.51</v>
      </c>
      <c r="H437" s="14"/>
      <c r="I437" s="15">
        <f t="shared" si="89"/>
        <v>58.51</v>
      </c>
      <c r="J437" s="15">
        <f t="shared" si="85"/>
        <v>58.51</v>
      </c>
      <c r="K437" s="38"/>
      <c r="L437" s="27" t="s">
        <v>990</v>
      </c>
      <c r="M437" s="15">
        <f t="shared" ref="M437" si="94">I438</f>
        <v>58.51</v>
      </c>
      <c r="N437" s="15">
        <f t="shared" ref="N437" si="95">J438</f>
        <v>58.51</v>
      </c>
      <c r="P437" s="94" t="s">
        <v>1260</v>
      </c>
      <c r="Q437" s="86">
        <v>45568</v>
      </c>
    </row>
    <row r="438" spans="2:17" x14ac:dyDescent="0.25">
      <c r="B438" s="98"/>
      <c r="C438" s="118"/>
      <c r="D438" s="27" t="s">
        <v>993</v>
      </c>
      <c r="E438" s="29">
        <v>58.51</v>
      </c>
      <c r="F438" s="29">
        <v>58.51</v>
      </c>
      <c r="G438" s="29">
        <v>58.51</v>
      </c>
      <c r="H438" s="14"/>
      <c r="I438" s="15">
        <f t="shared" si="89"/>
        <v>58.51</v>
      </c>
      <c r="J438" s="15">
        <f t="shared" si="85"/>
        <v>58.51</v>
      </c>
      <c r="K438" s="38"/>
      <c r="L438" s="27" t="s">
        <v>994</v>
      </c>
      <c r="M438" s="15">
        <v>61.88</v>
      </c>
      <c r="N438" s="15">
        <v>61.88</v>
      </c>
      <c r="P438" s="93"/>
      <c r="Q438" s="87"/>
    </row>
    <row r="439" spans="2:17" ht="15" customHeight="1" x14ac:dyDescent="0.25">
      <c r="B439" s="99">
        <v>58</v>
      </c>
      <c r="C439" s="127" t="s">
        <v>915</v>
      </c>
      <c r="D439" s="23"/>
      <c r="E439" s="25"/>
      <c r="F439" s="25"/>
      <c r="G439" s="25"/>
      <c r="H439" s="14"/>
      <c r="I439" s="15"/>
      <c r="J439" s="15"/>
      <c r="K439" s="38"/>
      <c r="L439" s="23"/>
      <c r="M439" s="15"/>
      <c r="N439" s="15"/>
      <c r="P439" s="15"/>
      <c r="Q439" s="15"/>
    </row>
    <row r="440" spans="2:17" x14ac:dyDescent="0.25">
      <c r="B440" s="99"/>
      <c r="C440" s="128"/>
      <c r="D440" s="23"/>
      <c r="E440" s="25"/>
      <c r="F440" s="25"/>
      <c r="G440" s="25"/>
      <c r="H440" s="14"/>
      <c r="I440" s="15"/>
      <c r="J440" s="15"/>
      <c r="K440" s="38"/>
      <c r="L440" s="23"/>
      <c r="M440" s="15"/>
      <c r="N440" s="15"/>
      <c r="P440" s="15"/>
      <c r="Q440" s="15"/>
    </row>
    <row r="441" spans="2:17" x14ac:dyDescent="0.25">
      <c r="B441" s="99"/>
      <c r="C441" s="129"/>
      <c r="D441" s="23"/>
      <c r="E441" s="25"/>
      <c r="F441" s="25"/>
      <c r="G441" s="25"/>
      <c r="H441" s="14"/>
      <c r="I441" s="15"/>
      <c r="J441" s="15"/>
      <c r="K441" s="38"/>
      <c r="L441" s="23"/>
      <c r="M441" s="15"/>
      <c r="N441" s="15"/>
      <c r="P441" s="15"/>
      <c r="Q441" s="15"/>
    </row>
    <row r="442" spans="2:17" ht="15" customHeight="1" x14ac:dyDescent="0.25">
      <c r="B442" s="97" t="s">
        <v>581</v>
      </c>
      <c r="C442" s="116" t="s">
        <v>160</v>
      </c>
      <c r="D442" s="27" t="s">
        <v>844</v>
      </c>
      <c r="E442" s="25">
        <v>31.13</v>
      </c>
      <c r="F442" s="25">
        <v>31.130000000000003</v>
      </c>
      <c r="G442" s="25">
        <v>31.13</v>
      </c>
      <c r="H442" s="14"/>
      <c r="I442" s="15" t="str">
        <f t="shared" si="89"/>
        <v xml:space="preserve"> </v>
      </c>
      <c r="J442" s="15" t="str">
        <f t="shared" si="85"/>
        <v xml:space="preserve"> </v>
      </c>
      <c r="K442" s="38"/>
      <c r="L442" s="27" t="s">
        <v>844</v>
      </c>
      <c r="M442" s="15"/>
      <c r="N442" s="15"/>
      <c r="P442" s="15"/>
      <c r="Q442" s="15"/>
    </row>
    <row r="443" spans="2:17" x14ac:dyDescent="0.25">
      <c r="B443" s="98"/>
      <c r="C443" s="117"/>
      <c r="D443" s="27" t="s">
        <v>992</v>
      </c>
      <c r="E443" s="29">
        <v>31.13</v>
      </c>
      <c r="F443" s="29">
        <v>31.130000000000003</v>
      </c>
      <c r="G443" s="29">
        <v>31.13</v>
      </c>
      <c r="H443" s="14"/>
      <c r="I443" s="15">
        <f t="shared" si="89"/>
        <v>31.13</v>
      </c>
      <c r="J443" s="30">
        <f t="shared" ref="J443:J447" si="96">I443*1.05</f>
        <v>32.686500000000002</v>
      </c>
      <c r="K443" s="38"/>
      <c r="L443" s="27" t="s">
        <v>990</v>
      </c>
      <c r="M443" s="15">
        <f t="shared" ref="M443" si="97">I444</f>
        <v>31.13</v>
      </c>
      <c r="N443" s="30">
        <f t="shared" ref="N443" si="98">J444</f>
        <v>32.686500000000002</v>
      </c>
      <c r="P443" s="94" t="s">
        <v>1259</v>
      </c>
      <c r="Q443" s="86">
        <v>45994</v>
      </c>
    </row>
    <row r="444" spans="2:17" x14ac:dyDescent="0.25">
      <c r="B444" s="98"/>
      <c r="C444" s="118"/>
      <c r="D444" s="27" t="s">
        <v>993</v>
      </c>
      <c r="E444" s="29">
        <v>31.13</v>
      </c>
      <c r="F444" s="29">
        <v>31.130000000000003</v>
      </c>
      <c r="G444" s="29">
        <v>31.13</v>
      </c>
      <c r="H444" s="14"/>
      <c r="I444" s="15">
        <f t="shared" si="89"/>
        <v>31.13</v>
      </c>
      <c r="J444" s="30">
        <f t="shared" si="96"/>
        <v>32.686500000000002</v>
      </c>
      <c r="K444" s="38"/>
      <c r="L444" s="27" t="s">
        <v>994</v>
      </c>
      <c r="M444" s="15">
        <v>38.96</v>
      </c>
      <c r="N444" s="30">
        <f>M444*1.05</f>
        <v>40.908000000000001</v>
      </c>
      <c r="P444" s="93"/>
      <c r="Q444" s="87"/>
    </row>
    <row r="445" spans="2:17" ht="15" customHeight="1" x14ac:dyDescent="0.25">
      <c r="B445" s="97" t="s">
        <v>582</v>
      </c>
      <c r="C445" s="116" t="s">
        <v>160</v>
      </c>
      <c r="D445" s="27" t="s">
        <v>844</v>
      </c>
      <c r="E445" s="25">
        <v>80.904999999999987</v>
      </c>
      <c r="F445" s="25">
        <v>80.904999999999987</v>
      </c>
      <c r="G445" s="25">
        <v>80.905000000000001</v>
      </c>
      <c r="H445" s="14"/>
      <c r="I445" s="15" t="str">
        <f t="shared" si="89"/>
        <v xml:space="preserve"> </v>
      </c>
      <c r="J445" s="15" t="str">
        <f t="shared" si="85"/>
        <v xml:space="preserve"> </v>
      </c>
      <c r="K445" s="38"/>
      <c r="L445" s="27" t="s">
        <v>844</v>
      </c>
      <c r="M445" s="15"/>
      <c r="N445" s="15"/>
      <c r="P445" s="15"/>
      <c r="Q445" s="15"/>
    </row>
    <row r="446" spans="2:17" x14ac:dyDescent="0.25">
      <c r="B446" s="98"/>
      <c r="C446" s="117"/>
      <c r="D446" s="27" t="s">
        <v>992</v>
      </c>
      <c r="E446" s="29">
        <v>75.599999999999994</v>
      </c>
      <c r="F446" s="29">
        <v>75.599999999999994</v>
      </c>
      <c r="G446" s="29">
        <v>75.599999999999994</v>
      </c>
      <c r="H446" s="14"/>
      <c r="I446" s="15">
        <f t="shared" si="89"/>
        <v>75.599999999999994</v>
      </c>
      <c r="J446" s="30">
        <f t="shared" si="96"/>
        <v>79.38</v>
      </c>
      <c r="K446" s="38"/>
      <c r="L446" s="27" t="s">
        <v>990</v>
      </c>
      <c r="M446" s="15">
        <f t="shared" ref="M446" si="99">I447</f>
        <v>86.21</v>
      </c>
      <c r="N446" s="30">
        <f t="shared" ref="N446" si="100">J447</f>
        <v>90.520499999999998</v>
      </c>
      <c r="P446" s="94" t="s">
        <v>1259</v>
      </c>
      <c r="Q446" s="86">
        <v>45994</v>
      </c>
    </row>
    <row r="447" spans="2:17" x14ac:dyDescent="0.25">
      <c r="B447" s="98"/>
      <c r="C447" s="118"/>
      <c r="D447" s="27" t="s">
        <v>993</v>
      </c>
      <c r="E447" s="29">
        <v>86.21</v>
      </c>
      <c r="F447" s="29">
        <v>86.21</v>
      </c>
      <c r="G447" s="29">
        <v>86.21</v>
      </c>
      <c r="H447" s="14"/>
      <c r="I447" s="15">
        <f t="shared" si="89"/>
        <v>86.21</v>
      </c>
      <c r="J447" s="30">
        <f t="shared" si="96"/>
        <v>90.520499999999998</v>
      </c>
      <c r="K447" s="38"/>
      <c r="L447" s="27" t="s">
        <v>994</v>
      </c>
      <c r="M447" s="15">
        <v>96.12</v>
      </c>
      <c r="N447" s="30">
        <v>100.92</v>
      </c>
      <c r="P447" s="93"/>
      <c r="Q447" s="87"/>
    </row>
    <row r="448" spans="2:17" ht="15" customHeight="1" x14ac:dyDescent="0.25">
      <c r="B448" s="99">
        <v>59</v>
      </c>
      <c r="C448" s="127" t="s">
        <v>916</v>
      </c>
      <c r="D448" s="23"/>
      <c r="E448" s="25"/>
      <c r="F448" s="25"/>
      <c r="G448" s="25"/>
      <c r="H448" s="14"/>
      <c r="I448" s="15"/>
      <c r="J448" s="15"/>
      <c r="K448" s="38"/>
      <c r="L448" s="23"/>
      <c r="M448" s="15"/>
      <c r="N448" s="15"/>
      <c r="P448" s="15"/>
      <c r="Q448" s="15"/>
    </row>
    <row r="449" spans="2:17" x14ac:dyDescent="0.25">
      <c r="B449" s="99"/>
      <c r="C449" s="128"/>
      <c r="D449" s="23"/>
      <c r="E449" s="25"/>
      <c r="F449" s="25"/>
      <c r="G449" s="25"/>
      <c r="H449" s="14"/>
      <c r="I449" s="15"/>
      <c r="J449" s="15"/>
      <c r="K449" s="38"/>
      <c r="L449" s="23"/>
      <c r="M449" s="15"/>
      <c r="N449" s="15"/>
      <c r="P449" s="15"/>
      <c r="Q449" s="15"/>
    </row>
    <row r="450" spans="2:17" x14ac:dyDescent="0.25">
      <c r="B450" s="99"/>
      <c r="C450" s="129"/>
      <c r="D450" s="23"/>
      <c r="E450" s="25"/>
      <c r="F450" s="25"/>
      <c r="G450" s="25"/>
      <c r="H450" s="14"/>
      <c r="I450" s="15"/>
      <c r="J450" s="15"/>
      <c r="K450" s="38"/>
      <c r="L450" s="23"/>
      <c r="M450" s="15"/>
      <c r="N450" s="15"/>
      <c r="P450" s="15"/>
      <c r="Q450" s="15"/>
    </row>
    <row r="451" spans="2:17" ht="15" customHeight="1" x14ac:dyDescent="0.25">
      <c r="B451" s="97" t="s">
        <v>584</v>
      </c>
      <c r="C451" s="116" t="s">
        <v>175</v>
      </c>
      <c r="D451" s="27" t="s">
        <v>844</v>
      </c>
      <c r="E451" s="25">
        <v>14.739999999999998</v>
      </c>
      <c r="F451" s="25">
        <v>14.739999999999998</v>
      </c>
      <c r="G451" s="25">
        <v>14.739999999999998</v>
      </c>
      <c r="H451" s="14"/>
      <c r="I451" s="15" t="str">
        <f t="shared" si="89"/>
        <v xml:space="preserve"> </v>
      </c>
      <c r="J451" s="15" t="str">
        <f t="shared" si="85"/>
        <v xml:space="preserve"> </v>
      </c>
      <c r="K451" s="38"/>
      <c r="L451" s="27" t="s">
        <v>844</v>
      </c>
      <c r="M451" s="15"/>
      <c r="N451" s="15"/>
      <c r="P451" s="15"/>
      <c r="Q451" s="15"/>
    </row>
    <row r="452" spans="2:17" x14ac:dyDescent="0.25">
      <c r="B452" s="98"/>
      <c r="C452" s="117"/>
      <c r="D452" s="27" t="s">
        <v>992</v>
      </c>
      <c r="E452" s="29">
        <v>14.329999999999998</v>
      </c>
      <c r="F452" s="29">
        <v>14.33</v>
      </c>
      <c r="G452" s="29">
        <v>14.33</v>
      </c>
      <c r="H452" s="14"/>
      <c r="I452" s="15">
        <f t="shared" si="89"/>
        <v>14.329999999999998</v>
      </c>
      <c r="J452" s="15">
        <f t="shared" si="85"/>
        <v>14.329999999999998</v>
      </c>
      <c r="K452" s="38"/>
      <c r="L452" s="27" t="s">
        <v>990</v>
      </c>
      <c r="M452" s="15">
        <f t="shared" ref="M452" si="101">I453</f>
        <v>15.150000000000002</v>
      </c>
      <c r="N452" s="15">
        <f t="shared" ref="N452" si="102">J453</f>
        <v>15.150000000000002</v>
      </c>
      <c r="P452" s="86" t="s">
        <v>1107</v>
      </c>
      <c r="Q452" s="86">
        <v>45994</v>
      </c>
    </row>
    <row r="453" spans="2:17" x14ac:dyDescent="0.25">
      <c r="B453" s="98"/>
      <c r="C453" s="118"/>
      <c r="D453" s="27" t="s">
        <v>993</v>
      </c>
      <c r="E453" s="29">
        <v>15.150000000000002</v>
      </c>
      <c r="F453" s="29">
        <v>15.15</v>
      </c>
      <c r="G453" s="29">
        <v>15.150000000000002</v>
      </c>
      <c r="H453" s="14"/>
      <c r="I453" s="15">
        <f t="shared" si="89"/>
        <v>15.150000000000002</v>
      </c>
      <c r="J453" s="15">
        <f t="shared" si="85"/>
        <v>15.150000000000002</v>
      </c>
      <c r="K453" s="38"/>
      <c r="L453" s="27" t="s">
        <v>994</v>
      </c>
      <c r="M453" s="15">
        <v>15.150000000000002</v>
      </c>
      <c r="N453" s="15">
        <v>15.150000000000002</v>
      </c>
      <c r="P453" s="87"/>
      <c r="Q453" s="87"/>
    </row>
    <row r="454" spans="2:17" ht="15" customHeight="1" x14ac:dyDescent="0.25">
      <c r="B454" s="99">
        <v>60</v>
      </c>
      <c r="C454" s="127" t="s">
        <v>917</v>
      </c>
      <c r="D454" s="23"/>
      <c r="E454" s="25"/>
      <c r="F454" s="25"/>
      <c r="G454" s="25"/>
      <c r="H454" s="14"/>
      <c r="I454" s="15"/>
      <c r="J454" s="15"/>
      <c r="K454" s="38"/>
      <c r="L454" s="23"/>
      <c r="M454" s="15"/>
      <c r="N454" s="15"/>
      <c r="P454" s="15"/>
      <c r="Q454" s="15"/>
    </row>
    <row r="455" spans="2:17" x14ac:dyDescent="0.25">
      <c r="B455" s="99"/>
      <c r="C455" s="128"/>
      <c r="D455" s="23"/>
      <c r="E455" s="25"/>
      <c r="F455" s="25"/>
      <c r="G455" s="25"/>
      <c r="H455" s="14"/>
      <c r="I455" s="15"/>
      <c r="J455" s="15"/>
      <c r="K455" s="38"/>
      <c r="L455" s="23"/>
      <c r="M455" s="15"/>
      <c r="N455" s="15"/>
      <c r="P455" s="15"/>
      <c r="Q455" s="15"/>
    </row>
    <row r="456" spans="2:17" x14ac:dyDescent="0.25">
      <c r="B456" s="99"/>
      <c r="C456" s="129"/>
      <c r="D456" s="23"/>
      <c r="E456" s="25"/>
      <c r="F456" s="25"/>
      <c r="G456" s="25"/>
      <c r="H456" s="14"/>
      <c r="I456" s="15"/>
      <c r="J456" s="15"/>
      <c r="K456" s="38"/>
      <c r="L456" s="23"/>
      <c r="M456" s="15"/>
      <c r="N456" s="15"/>
      <c r="P456" s="15"/>
      <c r="Q456" s="15"/>
    </row>
    <row r="457" spans="2:17" ht="15" customHeight="1" x14ac:dyDescent="0.25">
      <c r="B457" s="97" t="s">
        <v>585</v>
      </c>
      <c r="C457" s="116" t="s">
        <v>188</v>
      </c>
      <c r="D457" s="27" t="s">
        <v>844</v>
      </c>
      <c r="E457" s="25">
        <v>104.188</v>
      </c>
      <c r="F457" s="25">
        <v>104.188</v>
      </c>
      <c r="G457" s="25">
        <v>104.188</v>
      </c>
      <c r="H457" s="14"/>
      <c r="I457" s="15" t="str">
        <f t="shared" si="89"/>
        <v xml:space="preserve"> </v>
      </c>
      <c r="J457" s="15" t="str">
        <f t="shared" si="85"/>
        <v xml:space="preserve"> </v>
      </c>
      <c r="K457" s="38"/>
      <c r="L457" s="27" t="s">
        <v>844</v>
      </c>
      <c r="M457" s="15"/>
      <c r="N457" s="15"/>
      <c r="P457" s="15"/>
      <c r="Q457" s="15"/>
    </row>
    <row r="458" spans="2:17" x14ac:dyDescent="0.25">
      <c r="B458" s="98"/>
      <c r="C458" s="117"/>
      <c r="D458" s="27" t="s">
        <v>992</v>
      </c>
      <c r="E458" s="29">
        <v>103.21</v>
      </c>
      <c r="F458" s="29">
        <v>103.21</v>
      </c>
      <c r="G458" s="29">
        <v>103.21</v>
      </c>
      <c r="H458" s="14"/>
      <c r="I458" s="15">
        <f t="shared" si="89"/>
        <v>103.21</v>
      </c>
      <c r="J458" s="15">
        <f t="shared" si="85"/>
        <v>103.21</v>
      </c>
      <c r="K458" s="38"/>
      <c r="L458" s="27" t="s">
        <v>990</v>
      </c>
      <c r="M458" s="15">
        <f t="shared" ref="M458" si="103">I459</f>
        <v>104.84</v>
      </c>
      <c r="N458" s="15">
        <v>110.08</v>
      </c>
      <c r="P458" s="86" t="s">
        <v>1109</v>
      </c>
      <c r="Q458" s="86">
        <v>45994</v>
      </c>
    </row>
    <row r="459" spans="2:17" x14ac:dyDescent="0.25">
      <c r="B459" s="98"/>
      <c r="C459" s="118"/>
      <c r="D459" s="27" t="s">
        <v>993</v>
      </c>
      <c r="E459" s="29">
        <v>104.84</v>
      </c>
      <c r="F459" s="29">
        <v>104.84</v>
      </c>
      <c r="G459" s="29">
        <v>104.84</v>
      </c>
      <c r="H459" s="14"/>
      <c r="I459" s="15">
        <f t="shared" si="89"/>
        <v>104.84</v>
      </c>
      <c r="J459" s="15">
        <f t="shared" si="85"/>
        <v>104.84</v>
      </c>
      <c r="K459" s="38"/>
      <c r="L459" s="27" t="s">
        <v>994</v>
      </c>
      <c r="M459" s="15">
        <v>116.8</v>
      </c>
      <c r="N459" s="15">
        <v>122.64</v>
      </c>
      <c r="P459" s="87"/>
      <c r="Q459" s="87"/>
    </row>
    <row r="460" spans="2:17" ht="15" customHeight="1" x14ac:dyDescent="0.25">
      <c r="B460" s="99">
        <v>61</v>
      </c>
      <c r="C460" s="127" t="s">
        <v>918</v>
      </c>
      <c r="D460" s="23"/>
      <c r="E460" s="25"/>
      <c r="F460" s="25"/>
      <c r="G460" s="25"/>
      <c r="H460" s="14"/>
      <c r="I460" s="15"/>
      <c r="J460" s="15"/>
      <c r="K460" s="38"/>
      <c r="L460" s="23"/>
      <c r="M460" s="15"/>
      <c r="N460" s="15"/>
      <c r="P460" s="15"/>
      <c r="Q460" s="15"/>
    </row>
    <row r="461" spans="2:17" x14ac:dyDescent="0.25">
      <c r="B461" s="99"/>
      <c r="C461" s="128"/>
      <c r="D461" s="23"/>
      <c r="E461" s="25"/>
      <c r="F461" s="25"/>
      <c r="G461" s="25"/>
      <c r="H461" s="14"/>
      <c r="I461" s="15"/>
      <c r="J461" s="15"/>
      <c r="K461" s="38"/>
      <c r="L461" s="23"/>
      <c r="M461" s="15"/>
      <c r="N461" s="15"/>
      <c r="P461" s="15"/>
      <c r="Q461" s="15"/>
    </row>
    <row r="462" spans="2:17" x14ac:dyDescent="0.25">
      <c r="B462" s="99"/>
      <c r="C462" s="129"/>
      <c r="D462" s="23"/>
      <c r="E462" s="25"/>
      <c r="F462" s="25"/>
      <c r="G462" s="25"/>
      <c r="H462" s="14"/>
      <c r="I462" s="15"/>
      <c r="J462" s="15"/>
      <c r="K462" s="38"/>
      <c r="L462" s="23"/>
      <c r="M462" s="15"/>
      <c r="N462" s="15"/>
      <c r="P462" s="15"/>
      <c r="Q462" s="15"/>
    </row>
    <row r="463" spans="2:17" ht="15" customHeight="1" x14ac:dyDescent="0.25">
      <c r="B463" s="97" t="s">
        <v>586</v>
      </c>
      <c r="C463" s="116" t="s">
        <v>190</v>
      </c>
      <c r="D463" s="27" t="s">
        <v>844</v>
      </c>
      <c r="E463" s="25">
        <v>87.199999999999989</v>
      </c>
      <c r="F463" s="25">
        <v>87.2</v>
      </c>
      <c r="G463" s="25">
        <v>0</v>
      </c>
      <c r="H463" s="14"/>
      <c r="I463" s="15" t="str">
        <f t="shared" si="89"/>
        <v xml:space="preserve"> </v>
      </c>
      <c r="J463" s="15" t="str">
        <f t="shared" si="85"/>
        <v xml:space="preserve"> </v>
      </c>
      <c r="K463" s="38"/>
      <c r="L463" s="27" t="s">
        <v>844</v>
      </c>
      <c r="M463" s="15"/>
      <c r="N463" s="15"/>
      <c r="P463" s="15"/>
      <c r="Q463" s="15"/>
    </row>
    <row r="464" spans="2:17" x14ac:dyDescent="0.25">
      <c r="B464" s="98"/>
      <c r="C464" s="117"/>
      <c r="D464" s="27" t="s">
        <v>992</v>
      </c>
      <c r="E464" s="29">
        <v>83.48</v>
      </c>
      <c r="F464" s="29">
        <v>83.48</v>
      </c>
      <c r="G464" s="29">
        <v>0</v>
      </c>
      <c r="H464" s="14"/>
      <c r="I464" s="15">
        <f t="shared" si="89"/>
        <v>83.48</v>
      </c>
      <c r="J464" s="15">
        <f t="shared" si="85"/>
        <v>83.48</v>
      </c>
      <c r="K464" s="38"/>
      <c r="L464" s="27" t="s">
        <v>990</v>
      </c>
      <c r="M464" s="15">
        <f t="shared" ref="M464" si="104">I465</f>
        <v>90.92</v>
      </c>
      <c r="N464" s="15">
        <f t="shared" ref="N464" si="105">J465</f>
        <v>90.92</v>
      </c>
      <c r="P464" s="86" t="s">
        <v>1110</v>
      </c>
      <c r="Q464" s="86">
        <v>45994</v>
      </c>
    </row>
    <row r="465" spans="2:17" x14ac:dyDescent="0.25">
      <c r="B465" s="98"/>
      <c r="C465" s="118"/>
      <c r="D465" s="27" t="s">
        <v>993</v>
      </c>
      <c r="E465" s="29">
        <v>90.92</v>
      </c>
      <c r="F465" s="29">
        <v>90.92</v>
      </c>
      <c r="G465" s="29">
        <v>0</v>
      </c>
      <c r="H465" s="14"/>
      <c r="I465" s="15">
        <f t="shared" si="89"/>
        <v>90.92</v>
      </c>
      <c r="J465" s="15">
        <f t="shared" si="85"/>
        <v>90.92</v>
      </c>
      <c r="K465" s="38"/>
      <c r="L465" s="27" t="s">
        <v>994</v>
      </c>
      <c r="M465" s="15">
        <v>102.65</v>
      </c>
      <c r="N465" s="15">
        <v>102.65</v>
      </c>
      <c r="P465" s="87"/>
      <c r="Q465" s="87"/>
    </row>
    <row r="466" spans="2:17" ht="15" hidden="1" customHeight="1" x14ac:dyDescent="0.25">
      <c r="B466" s="95">
        <v>62</v>
      </c>
      <c r="C466" s="127" t="s">
        <v>919</v>
      </c>
      <c r="D466" s="23"/>
      <c r="E466" s="25"/>
      <c r="F466" s="25"/>
      <c r="G466" s="25"/>
      <c r="H466" s="14"/>
      <c r="I466" s="15"/>
      <c r="J466" s="15"/>
      <c r="K466" s="38"/>
      <c r="L466" s="23"/>
      <c r="M466" s="15"/>
      <c r="N466" s="15"/>
      <c r="P466" s="15"/>
      <c r="Q466" s="15"/>
    </row>
    <row r="467" spans="2:17" hidden="1" x14ac:dyDescent="0.25">
      <c r="B467" s="95"/>
      <c r="C467" s="128"/>
      <c r="D467" s="23"/>
      <c r="E467" s="25"/>
      <c r="F467" s="25"/>
      <c r="G467" s="25"/>
      <c r="H467" s="14"/>
      <c r="I467" s="15"/>
      <c r="J467" s="15"/>
      <c r="K467" s="38"/>
      <c r="L467" s="23"/>
      <c r="M467" s="15"/>
      <c r="N467" s="15"/>
      <c r="P467" s="15"/>
      <c r="Q467" s="15"/>
    </row>
    <row r="468" spans="2:17" hidden="1" x14ac:dyDescent="0.25">
      <c r="B468" s="95"/>
      <c r="C468" s="129"/>
      <c r="D468" s="23"/>
      <c r="E468" s="25"/>
      <c r="F468" s="25"/>
      <c r="G468" s="25"/>
      <c r="H468" s="14"/>
      <c r="I468" s="15"/>
      <c r="J468" s="15"/>
      <c r="K468" s="38"/>
      <c r="L468" s="23"/>
      <c r="M468" s="15"/>
      <c r="N468" s="15"/>
      <c r="P468" s="15"/>
      <c r="Q468" s="15"/>
    </row>
    <row r="469" spans="2:17" ht="15" hidden="1" customHeight="1" x14ac:dyDescent="0.25">
      <c r="B469" s="104" t="s">
        <v>587</v>
      </c>
      <c r="C469" s="116" t="s">
        <v>188</v>
      </c>
      <c r="D469" s="27" t="s">
        <v>844</v>
      </c>
      <c r="E469" s="25">
        <v>0</v>
      </c>
      <c r="F469" s="25">
        <v>0</v>
      </c>
      <c r="G469" s="25">
        <v>0</v>
      </c>
      <c r="H469" s="14"/>
      <c r="I469" s="15" t="str">
        <f t="shared" si="89"/>
        <v xml:space="preserve"> </v>
      </c>
      <c r="J469" s="15" t="str">
        <f t="shared" si="85"/>
        <v xml:space="preserve"> </v>
      </c>
      <c r="K469" s="38"/>
      <c r="L469" s="27" t="s">
        <v>844</v>
      </c>
      <c r="M469" s="15"/>
      <c r="N469" s="15"/>
      <c r="P469" s="15"/>
      <c r="Q469" s="15"/>
    </row>
    <row r="470" spans="2:17" hidden="1" x14ac:dyDescent="0.25">
      <c r="B470" s="105"/>
      <c r="C470" s="117"/>
      <c r="D470" s="27" t="s">
        <v>992</v>
      </c>
      <c r="E470" s="29">
        <v>0</v>
      </c>
      <c r="F470" s="29">
        <v>0</v>
      </c>
      <c r="G470" s="29">
        <v>0</v>
      </c>
      <c r="H470" s="14"/>
      <c r="I470" s="15">
        <v>80.19</v>
      </c>
      <c r="J470" s="15">
        <f t="shared" si="85"/>
        <v>80.19</v>
      </c>
      <c r="K470" s="38"/>
      <c r="L470" s="27" t="s">
        <v>990</v>
      </c>
      <c r="M470" s="15" t="str">
        <f t="shared" ref="M470" si="106">I471</f>
        <v xml:space="preserve"> -</v>
      </c>
      <c r="N470" s="15" t="str">
        <f t="shared" ref="N470" si="107">J471</f>
        <v xml:space="preserve"> -</v>
      </c>
      <c r="P470" s="15"/>
      <c r="Q470" s="15"/>
    </row>
    <row r="471" spans="2:17" hidden="1" x14ac:dyDescent="0.25">
      <c r="B471" s="105"/>
      <c r="C471" s="118"/>
      <c r="D471" s="27" t="s">
        <v>993</v>
      </c>
      <c r="E471" s="29">
        <v>0</v>
      </c>
      <c r="F471" s="29">
        <v>0</v>
      </c>
      <c r="G471" s="29">
        <v>0</v>
      </c>
      <c r="H471" s="14"/>
      <c r="I471" s="15" t="s">
        <v>840</v>
      </c>
      <c r="J471" s="15" t="s">
        <v>840</v>
      </c>
      <c r="K471" s="38"/>
      <c r="L471" s="27" t="s">
        <v>994</v>
      </c>
      <c r="M471" s="15" t="s">
        <v>840</v>
      </c>
      <c r="N471" s="15" t="s">
        <v>840</v>
      </c>
      <c r="P471" s="15"/>
      <c r="Q471" s="15"/>
    </row>
    <row r="472" spans="2:17" ht="15" customHeight="1" x14ac:dyDescent="0.25">
      <c r="B472" s="99">
        <v>63</v>
      </c>
      <c r="C472" s="127" t="s">
        <v>920</v>
      </c>
      <c r="D472" s="23"/>
      <c r="E472" s="25"/>
      <c r="F472" s="25"/>
      <c r="G472" s="25"/>
      <c r="H472" s="14"/>
      <c r="I472" s="15"/>
      <c r="J472" s="15"/>
      <c r="K472" s="38"/>
      <c r="L472" s="23"/>
      <c r="M472" s="15"/>
      <c r="N472" s="15"/>
      <c r="P472" s="15"/>
      <c r="Q472" s="15"/>
    </row>
    <row r="473" spans="2:17" x14ac:dyDescent="0.25">
      <c r="B473" s="99"/>
      <c r="C473" s="128"/>
      <c r="D473" s="23"/>
      <c r="E473" s="25"/>
      <c r="F473" s="25"/>
      <c r="G473" s="25"/>
      <c r="H473" s="14"/>
      <c r="I473" s="15"/>
      <c r="J473" s="15"/>
      <c r="K473" s="38"/>
      <c r="L473" s="23"/>
      <c r="M473" s="15"/>
      <c r="N473" s="15"/>
      <c r="P473" s="15"/>
      <c r="Q473" s="15"/>
    </row>
    <row r="474" spans="2:17" x14ac:dyDescent="0.25">
      <c r="B474" s="99"/>
      <c r="C474" s="129"/>
      <c r="D474" s="23"/>
      <c r="E474" s="25"/>
      <c r="F474" s="25"/>
      <c r="G474" s="25"/>
      <c r="H474" s="14"/>
      <c r="I474" s="15"/>
      <c r="J474" s="15"/>
      <c r="K474" s="38"/>
      <c r="L474" s="23"/>
      <c r="M474" s="15"/>
      <c r="N474" s="15"/>
      <c r="P474" s="15"/>
      <c r="Q474" s="15"/>
    </row>
    <row r="475" spans="2:17" ht="15" customHeight="1" x14ac:dyDescent="0.25">
      <c r="B475" s="97" t="s">
        <v>591</v>
      </c>
      <c r="C475" s="116" t="s">
        <v>188</v>
      </c>
      <c r="D475" s="27" t="s">
        <v>844</v>
      </c>
      <c r="E475" s="25">
        <v>107.71</v>
      </c>
      <c r="F475" s="25">
        <v>107.71</v>
      </c>
      <c r="G475" s="25">
        <v>107.70999999999998</v>
      </c>
      <c r="H475" s="14"/>
      <c r="I475" s="15" t="str">
        <f t="shared" si="89"/>
        <v xml:space="preserve"> </v>
      </c>
      <c r="J475" s="15" t="str">
        <f t="shared" si="85"/>
        <v xml:space="preserve"> </v>
      </c>
      <c r="K475" s="38"/>
      <c r="L475" s="27" t="s">
        <v>844</v>
      </c>
      <c r="M475" s="15"/>
      <c r="N475" s="15"/>
      <c r="P475" s="15"/>
      <c r="Q475" s="15"/>
    </row>
    <row r="476" spans="2:17" x14ac:dyDescent="0.25">
      <c r="B476" s="98"/>
      <c r="C476" s="117"/>
      <c r="D476" s="27" t="s">
        <v>992</v>
      </c>
      <c r="E476" s="29">
        <v>107.71</v>
      </c>
      <c r="F476" s="29">
        <v>107.71</v>
      </c>
      <c r="G476" s="29">
        <v>107.70999999999998</v>
      </c>
      <c r="H476" s="14"/>
      <c r="I476" s="15">
        <v>17.8</v>
      </c>
      <c r="J476" s="15" t="s">
        <v>840</v>
      </c>
      <c r="K476" s="38"/>
      <c r="L476" s="27" t="s">
        <v>990</v>
      </c>
      <c r="M476" s="15">
        <f t="shared" ref="M476" si="108">I477</f>
        <v>17.8</v>
      </c>
      <c r="N476" s="15" t="s">
        <v>840</v>
      </c>
      <c r="P476" s="86" t="s">
        <v>1122</v>
      </c>
      <c r="Q476" s="86">
        <v>45721</v>
      </c>
    </row>
    <row r="477" spans="2:17" x14ac:dyDescent="0.25">
      <c r="B477" s="98"/>
      <c r="C477" s="118"/>
      <c r="D477" s="27" t="s">
        <v>993</v>
      </c>
      <c r="E477" s="29">
        <v>0</v>
      </c>
      <c r="F477" s="29">
        <v>0</v>
      </c>
      <c r="G477" s="29">
        <v>0</v>
      </c>
      <c r="H477" s="14"/>
      <c r="I477" s="15">
        <v>17.8</v>
      </c>
      <c r="J477" s="15" t="s">
        <v>840</v>
      </c>
      <c r="K477" s="38"/>
      <c r="L477" s="27" t="s">
        <v>994</v>
      </c>
      <c r="M477" s="15">
        <v>18.96</v>
      </c>
      <c r="N477" s="15" t="s">
        <v>840</v>
      </c>
      <c r="P477" s="87"/>
      <c r="Q477" s="87"/>
    </row>
    <row r="478" spans="2:17" ht="15" customHeight="1" x14ac:dyDescent="0.25">
      <c r="B478" s="99">
        <v>64</v>
      </c>
      <c r="C478" s="127" t="s">
        <v>921</v>
      </c>
      <c r="D478" s="23"/>
      <c r="E478" s="25"/>
      <c r="F478" s="25"/>
      <c r="G478" s="25"/>
      <c r="H478" s="14"/>
      <c r="I478" s="15"/>
      <c r="J478" s="15"/>
      <c r="K478" s="38"/>
      <c r="L478" s="23"/>
      <c r="M478" s="15"/>
      <c r="N478" s="15"/>
      <c r="P478" s="15"/>
      <c r="Q478" s="15"/>
    </row>
    <row r="479" spans="2:17" x14ac:dyDescent="0.25">
      <c r="B479" s="99"/>
      <c r="C479" s="128"/>
      <c r="D479" s="23"/>
      <c r="E479" s="25"/>
      <c r="F479" s="25"/>
      <c r="G479" s="25"/>
      <c r="H479" s="14"/>
      <c r="I479" s="15"/>
      <c r="J479" s="15"/>
      <c r="K479" s="38"/>
      <c r="L479" s="23"/>
      <c r="M479" s="15"/>
      <c r="N479" s="15"/>
      <c r="P479" s="15"/>
      <c r="Q479" s="15"/>
    </row>
    <row r="480" spans="2:17" x14ac:dyDescent="0.25">
      <c r="B480" s="99"/>
      <c r="C480" s="129"/>
      <c r="D480" s="23"/>
      <c r="E480" s="25"/>
      <c r="F480" s="25"/>
      <c r="G480" s="25"/>
      <c r="H480" s="14"/>
      <c r="I480" s="15"/>
      <c r="J480" s="15"/>
      <c r="K480" s="38"/>
      <c r="L480" s="23"/>
      <c r="M480" s="15"/>
      <c r="N480" s="15"/>
      <c r="P480" s="15"/>
      <c r="Q480" s="15"/>
    </row>
    <row r="481" spans="2:17" x14ac:dyDescent="0.25">
      <c r="B481" s="97" t="s">
        <v>593</v>
      </c>
      <c r="C481" s="116" t="s">
        <v>336</v>
      </c>
      <c r="D481" s="27" t="s">
        <v>844</v>
      </c>
      <c r="E481" s="25">
        <v>0</v>
      </c>
      <c r="F481" s="25">
        <v>0</v>
      </c>
      <c r="G481" s="25">
        <v>9.1649999999999991</v>
      </c>
      <c r="H481" s="14"/>
      <c r="I481" s="15" t="str">
        <f t="shared" ref="I481:I541" si="109">IF(D481=$D$18," ",E481)</f>
        <v xml:space="preserve"> </v>
      </c>
      <c r="J481" s="15" t="str">
        <f t="shared" ref="J481:J541" si="110">I481</f>
        <v xml:space="preserve"> </v>
      </c>
      <c r="K481" s="38"/>
      <c r="L481" s="27" t="s">
        <v>844</v>
      </c>
      <c r="M481" s="15"/>
      <c r="N481" s="15"/>
      <c r="P481" s="15"/>
      <c r="Q481" s="15"/>
    </row>
    <row r="482" spans="2:17" x14ac:dyDescent="0.25">
      <c r="B482" s="98"/>
      <c r="C482" s="117"/>
      <c r="D482" s="27" t="s">
        <v>992</v>
      </c>
      <c r="E482" s="29">
        <v>0</v>
      </c>
      <c r="F482" s="29">
        <v>0</v>
      </c>
      <c r="G482" s="29">
        <v>8.76</v>
      </c>
      <c r="H482" s="14"/>
      <c r="I482" s="28">
        <f>G482</f>
        <v>8.76</v>
      </c>
      <c r="J482" s="30">
        <f>I482*1.2</f>
        <v>10.511999999999999</v>
      </c>
      <c r="K482" s="38"/>
      <c r="L482" s="27" t="s">
        <v>990</v>
      </c>
      <c r="M482" s="15">
        <f t="shared" ref="M482" si="111">I483</f>
        <v>9.57</v>
      </c>
      <c r="N482" s="30">
        <f>M482*1.22</f>
        <v>11.6754</v>
      </c>
      <c r="P482" s="86" t="s">
        <v>1236</v>
      </c>
      <c r="Q482" s="86" t="s">
        <v>1237</v>
      </c>
    </row>
    <row r="483" spans="2:17" x14ac:dyDescent="0.25">
      <c r="B483" s="98"/>
      <c r="C483" s="118"/>
      <c r="D483" s="27" t="s">
        <v>993</v>
      </c>
      <c r="E483" s="29">
        <v>0</v>
      </c>
      <c r="F483" s="29">
        <v>0</v>
      </c>
      <c r="G483" s="29">
        <v>9.57</v>
      </c>
      <c r="H483" s="14"/>
      <c r="I483" s="28">
        <f>G483</f>
        <v>9.57</v>
      </c>
      <c r="J483" s="30">
        <f>I483*1.2</f>
        <v>11.484</v>
      </c>
      <c r="K483" s="38"/>
      <c r="L483" s="27" t="s">
        <v>994</v>
      </c>
      <c r="M483" s="15">
        <v>12.28</v>
      </c>
      <c r="N483" s="30">
        <f>M483*1.22</f>
        <v>14.981599999999998</v>
      </c>
      <c r="P483" s="87"/>
      <c r="Q483" s="87"/>
    </row>
    <row r="484" spans="2:17" ht="15" customHeight="1" x14ac:dyDescent="0.25">
      <c r="B484" s="99">
        <v>65</v>
      </c>
      <c r="C484" s="127" t="s">
        <v>922</v>
      </c>
      <c r="D484" s="23"/>
      <c r="E484" s="25"/>
      <c r="F484" s="25"/>
      <c r="G484" s="25"/>
      <c r="H484" s="14"/>
      <c r="I484" s="15"/>
      <c r="J484" s="15"/>
      <c r="K484" s="38"/>
      <c r="L484" s="23"/>
      <c r="M484" s="15"/>
      <c r="N484" s="15"/>
      <c r="P484" s="15"/>
      <c r="Q484" s="15"/>
    </row>
    <row r="485" spans="2:17" x14ac:dyDescent="0.25">
      <c r="B485" s="99"/>
      <c r="C485" s="128"/>
      <c r="D485" s="23"/>
      <c r="E485" s="25"/>
      <c r="F485" s="25"/>
      <c r="G485" s="25"/>
      <c r="H485" s="14"/>
      <c r="I485" s="15"/>
      <c r="J485" s="15"/>
      <c r="K485" s="38"/>
      <c r="L485" s="23"/>
      <c r="M485" s="15"/>
      <c r="N485" s="15"/>
      <c r="P485" s="15"/>
      <c r="Q485" s="15"/>
    </row>
    <row r="486" spans="2:17" x14ac:dyDescent="0.25">
      <c r="B486" s="99"/>
      <c r="C486" s="129"/>
      <c r="D486" s="23"/>
      <c r="E486" s="25"/>
      <c r="F486" s="25"/>
      <c r="G486" s="25"/>
      <c r="H486" s="14"/>
      <c r="I486" s="15"/>
      <c r="J486" s="15"/>
      <c r="K486" s="38"/>
      <c r="L486" s="23"/>
      <c r="M486" s="15"/>
      <c r="N486" s="15"/>
      <c r="P486" s="15"/>
      <c r="Q486" s="15"/>
    </row>
    <row r="487" spans="2:17" x14ac:dyDescent="0.25">
      <c r="B487" s="97" t="s">
        <v>594</v>
      </c>
      <c r="C487" s="116" t="s">
        <v>336</v>
      </c>
      <c r="D487" s="27" t="s">
        <v>844</v>
      </c>
      <c r="E487" s="25">
        <v>26.675000000000001</v>
      </c>
      <c r="F487" s="25">
        <v>26.674999999999997</v>
      </c>
      <c r="G487" s="25">
        <v>26.675000000000001</v>
      </c>
      <c r="H487" s="14"/>
      <c r="I487" s="15" t="str">
        <f t="shared" si="109"/>
        <v xml:space="preserve"> </v>
      </c>
      <c r="J487" s="15" t="str">
        <f t="shared" si="110"/>
        <v xml:space="preserve"> </v>
      </c>
      <c r="K487" s="38"/>
      <c r="L487" s="27" t="s">
        <v>844</v>
      </c>
      <c r="M487" s="15"/>
      <c r="N487" s="15"/>
      <c r="P487" s="15"/>
      <c r="Q487" s="15"/>
    </row>
    <row r="488" spans="2:17" x14ac:dyDescent="0.25">
      <c r="B488" s="98"/>
      <c r="C488" s="117"/>
      <c r="D488" s="27" t="s">
        <v>992</v>
      </c>
      <c r="E488" s="29">
        <v>25.35</v>
      </c>
      <c r="F488" s="29">
        <v>25.35</v>
      </c>
      <c r="G488" s="29">
        <v>25.35</v>
      </c>
      <c r="H488" s="14"/>
      <c r="I488" s="15">
        <f t="shared" si="109"/>
        <v>25.35</v>
      </c>
      <c r="J488" s="15">
        <f>I488*1.2</f>
        <v>30.42</v>
      </c>
      <c r="K488" s="38"/>
      <c r="L488" s="27" t="s">
        <v>990</v>
      </c>
      <c r="M488" s="30">
        <f t="shared" ref="M488" si="112">I489</f>
        <v>28</v>
      </c>
      <c r="N488" s="15">
        <f>M488*1.22</f>
        <v>34.159999999999997</v>
      </c>
      <c r="P488" s="86" t="s">
        <v>1230</v>
      </c>
      <c r="Q488" s="86" t="s">
        <v>1231</v>
      </c>
    </row>
    <row r="489" spans="2:17" x14ac:dyDescent="0.25">
      <c r="B489" s="98"/>
      <c r="C489" s="118"/>
      <c r="D489" s="27" t="s">
        <v>993</v>
      </c>
      <c r="E489" s="29">
        <v>28</v>
      </c>
      <c r="F489" s="29">
        <v>28</v>
      </c>
      <c r="G489" s="29">
        <v>28</v>
      </c>
      <c r="H489" s="14"/>
      <c r="I489" s="30">
        <f t="shared" si="109"/>
        <v>28</v>
      </c>
      <c r="J489" s="30">
        <f>I489*1.2</f>
        <v>33.6</v>
      </c>
      <c r="K489" s="38"/>
      <c r="L489" s="27" t="s">
        <v>994</v>
      </c>
      <c r="M489" s="15">
        <v>30.49</v>
      </c>
      <c r="N489" s="30">
        <f>M489*1.22</f>
        <v>37.197799999999994</v>
      </c>
      <c r="P489" s="87"/>
      <c r="Q489" s="87"/>
    </row>
    <row r="490" spans="2:17" ht="15" customHeight="1" x14ac:dyDescent="0.25">
      <c r="B490" s="99">
        <v>66</v>
      </c>
      <c r="C490" s="127" t="s">
        <v>923</v>
      </c>
      <c r="D490" s="23"/>
      <c r="E490" s="25"/>
      <c r="F490" s="25"/>
      <c r="G490" s="25"/>
      <c r="H490" s="14"/>
      <c r="I490" s="15"/>
      <c r="J490" s="15"/>
      <c r="K490" s="38"/>
      <c r="L490" s="23"/>
      <c r="M490" s="15"/>
      <c r="N490" s="15"/>
      <c r="P490" s="15"/>
      <c r="Q490" s="15"/>
    </row>
    <row r="491" spans="2:17" x14ac:dyDescent="0.25">
      <c r="B491" s="99"/>
      <c r="C491" s="128"/>
      <c r="D491" s="23"/>
      <c r="E491" s="25"/>
      <c r="F491" s="25"/>
      <c r="G491" s="25"/>
      <c r="H491" s="14"/>
      <c r="I491" s="15"/>
      <c r="J491" s="15"/>
      <c r="K491" s="38"/>
      <c r="L491" s="23"/>
      <c r="M491" s="15"/>
      <c r="N491" s="15"/>
      <c r="P491" s="15"/>
      <c r="Q491" s="15"/>
    </row>
    <row r="492" spans="2:17" x14ac:dyDescent="0.25">
      <c r="B492" s="99"/>
      <c r="C492" s="129"/>
      <c r="D492" s="23"/>
      <c r="E492" s="25"/>
      <c r="F492" s="25"/>
      <c r="G492" s="25"/>
      <c r="H492" s="14"/>
      <c r="I492" s="15"/>
      <c r="J492" s="15"/>
      <c r="K492" s="38"/>
      <c r="L492" s="23"/>
      <c r="M492" s="15"/>
      <c r="N492" s="15"/>
      <c r="P492" s="15"/>
      <c r="Q492" s="15"/>
    </row>
    <row r="493" spans="2:17" x14ac:dyDescent="0.25">
      <c r="B493" s="97" t="s">
        <v>595</v>
      </c>
      <c r="C493" s="116" t="s">
        <v>336</v>
      </c>
      <c r="D493" s="27" t="s">
        <v>844</v>
      </c>
      <c r="E493" s="25">
        <v>0</v>
      </c>
      <c r="F493" s="25">
        <v>0</v>
      </c>
      <c r="G493" s="25">
        <v>10.805</v>
      </c>
      <c r="H493" s="14"/>
      <c r="I493" s="15" t="str">
        <f t="shared" si="109"/>
        <v xml:space="preserve"> </v>
      </c>
      <c r="J493" s="15" t="str">
        <f t="shared" si="110"/>
        <v xml:space="preserve"> </v>
      </c>
      <c r="K493" s="38"/>
      <c r="L493" s="27" t="s">
        <v>844</v>
      </c>
      <c r="M493" s="15"/>
      <c r="N493" s="15"/>
      <c r="P493" s="15"/>
      <c r="Q493" s="15"/>
    </row>
    <row r="494" spans="2:17" x14ac:dyDescent="0.25">
      <c r="B494" s="98"/>
      <c r="C494" s="117"/>
      <c r="D494" s="27" t="s">
        <v>992</v>
      </c>
      <c r="E494" s="29">
        <v>0</v>
      </c>
      <c r="F494" s="29">
        <v>0</v>
      </c>
      <c r="G494" s="29">
        <v>9.4600000000000009</v>
      </c>
      <c r="H494" s="14"/>
      <c r="I494" s="28">
        <f>G494</f>
        <v>9.4600000000000009</v>
      </c>
      <c r="J494" s="30">
        <f>I494*1.2</f>
        <v>11.352</v>
      </c>
      <c r="K494" s="38"/>
      <c r="L494" s="27" t="s">
        <v>990</v>
      </c>
      <c r="M494" s="15">
        <f t="shared" ref="M494" si="113">I495</f>
        <v>12.15</v>
      </c>
      <c r="N494" s="30">
        <f>M494*1.22</f>
        <v>14.823</v>
      </c>
      <c r="P494" s="86" t="s">
        <v>1238</v>
      </c>
      <c r="Q494" s="86">
        <v>45994</v>
      </c>
    </row>
    <row r="495" spans="2:17" x14ac:dyDescent="0.25">
      <c r="B495" s="98"/>
      <c r="C495" s="118"/>
      <c r="D495" s="27" t="s">
        <v>993</v>
      </c>
      <c r="E495" s="29">
        <v>0</v>
      </c>
      <c r="F495" s="29">
        <v>0</v>
      </c>
      <c r="G495" s="29">
        <v>12.15</v>
      </c>
      <c r="H495" s="14"/>
      <c r="I495" s="28">
        <f>G495</f>
        <v>12.15</v>
      </c>
      <c r="J495" s="30">
        <f>I495*1.2</f>
        <v>14.58</v>
      </c>
      <c r="K495" s="38"/>
      <c r="L495" s="27" t="s">
        <v>994</v>
      </c>
      <c r="M495" s="15">
        <v>23.18</v>
      </c>
      <c r="N495" s="30">
        <f>M495*1.22</f>
        <v>28.279599999999999</v>
      </c>
      <c r="P495" s="87"/>
      <c r="Q495" s="87"/>
    </row>
    <row r="496" spans="2:17" ht="15" customHeight="1" x14ac:dyDescent="0.25">
      <c r="B496" s="99">
        <v>67</v>
      </c>
      <c r="C496" s="127" t="s">
        <v>924</v>
      </c>
      <c r="D496" s="23"/>
      <c r="E496" s="25"/>
      <c r="F496" s="25"/>
      <c r="G496" s="25"/>
      <c r="H496" s="14"/>
      <c r="I496" s="15"/>
      <c r="J496" s="15"/>
      <c r="K496" s="38"/>
      <c r="L496" s="23"/>
      <c r="M496" s="15"/>
      <c r="N496" s="15"/>
      <c r="P496" s="15"/>
      <c r="Q496" s="15"/>
    </row>
    <row r="497" spans="2:17" x14ac:dyDescent="0.25">
      <c r="B497" s="99"/>
      <c r="C497" s="128"/>
      <c r="D497" s="23"/>
      <c r="E497" s="25"/>
      <c r="F497" s="25"/>
      <c r="G497" s="25"/>
      <c r="H497" s="14"/>
      <c r="I497" s="15"/>
      <c r="J497" s="15"/>
      <c r="K497" s="38"/>
      <c r="L497" s="23"/>
      <c r="M497" s="15"/>
      <c r="N497" s="15"/>
      <c r="P497" s="15"/>
      <c r="Q497" s="15"/>
    </row>
    <row r="498" spans="2:17" x14ac:dyDescent="0.25">
      <c r="B498" s="99"/>
      <c r="C498" s="129"/>
      <c r="D498" s="23"/>
      <c r="E498" s="25"/>
      <c r="F498" s="25"/>
      <c r="G498" s="25"/>
      <c r="H498" s="14"/>
      <c r="I498" s="15"/>
      <c r="J498" s="15"/>
      <c r="K498" s="38"/>
      <c r="L498" s="23"/>
      <c r="M498" s="15"/>
      <c r="N498" s="15"/>
      <c r="P498" s="15"/>
      <c r="Q498" s="15"/>
    </row>
    <row r="499" spans="2:17" x14ac:dyDescent="0.25">
      <c r="B499" s="97" t="s">
        <v>596</v>
      </c>
      <c r="C499" s="116" t="s">
        <v>336</v>
      </c>
      <c r="D499" s="27" t="s">
        <v>844</v>
      </c>
      <c r="E499" s="25">
        <v>0</v>
      </c>
      <c r="F499" s="25">
        <v>0</v>
      </c>
      <c r="G499" s="25">
        <v>109.21833333333333</v>
      </c>
      <c r="H499" s="14"/>
      <c r="I499" s="15" t="str">
        <f t="shared" si="109"/>
        <v xml:space="preserve"> </v>
      </c>
      <c r="J499" s="15" t="str">
        <f t="shared" si="110"/>
        <v xml:space="preserve"> </v>
      </c>
      <c r="K499" s="38"/>
      <c r="L499" s="27" t="s">
        <v>844</v>
      </c>
      <c r="M499" s="15"/>
      <c r="N499" s="15"/>
      <c r="P499" s="15"/>
      <c r="Q499" s="15"/>
    </row>
    <row r="500" spans="2:17" x14ac:dyDescent="0.25">
      <c r="B500" s="98"/>
      <c r="C500" s="117"/>
      <c r="D500" s="27" t="s">
        <v>992</v>
      </c>
      <c r="E500" s="29">
        <v>0</v>
      </c>
      <c r="F500" s="29">
        <v>0</v>
      </c>
      <c r="G500" s="29">
        <v>109.21666666666667</v>
      </c>
      <c r="H500" s="14"/>
      <c r="I500" s="28">
        <f t="shared" ref="I500:I501" si="114">G500</f>
        <v>109.21666666666667</v>
      </c>
      <c r="J500" s="15" t="s">
        <v>840</v>
      </c>
      <c r="K500" s="38"/>
      <c r="L500" s="27" t="s">
        <v>990</v>
      </c>
      <c r="M500" s="15">
        <f t="shared" ref="M500" si="115">I501</f>
        <v>109.22</v>
      </c>
      <c r="N500" s="15" t="s">
        <v>840</v>
      </c>
      <c r="P500" s="86" t="s">
        <v>1123</v>
      </c>
      <c r="Q500" s="86">
        <v>46001</v>
      </c>
    </row>
    <row r="501" spans="2:17" x14ac:dyDescent="0.25">
      <c r="B501" s="98"/>
      <c r="C501" s="118"/>
      <c r="D501" s="27" t="s">
        <v>993</v>
      </c>
      <c r="E501" s="29">
        <v>0</v>
      </c>
      <c r="F501" s="29">
        <v>0</v>
      </c>
      <c r="G501" s="29">
        <v>109.22</v>
      </c>
      <c r="H501" s="14"/>
      <c r="I501" s="28">
        <f t="shared" si="114"/>
        <v>109.22</v>
      </c>
      <c r="J501" s="15" t="s">
        <v>840</v>
      </c>
      <c r="K501" s="38"/>
      <c r="L501" s="27" t="s">
        <v>994</v>
      </c>
      <c r="M501" s="15">
        <v>113.07</v>
      </c>
      <c r="N501" s="15" t="s">
        <v>840</v>
      </c>
      <c r="P501" s="87"/>
      <c r="Q501" s="87"/>
    </row>
    <row r="502" spans="2:17" ht="15" customHeight="1" x14ac:dyDescent="0.25">
      <c r="B502" s="99">
        <v>68</v>
      </c>
      <c r="C502" s="127" t="s">
        <v>925</v>
      </c>
      <c r="D502" s="23"/>
      <c r="E502" s="25"/>
      <c r="F502" s="25"/>
      <c r="G502" s="25"/>
      <c r="H502" s="14"/>
      <c r="I502" s="15"/>
      <c r="J502" s="15"/>
      <c r="K502" s="38"/>
      <c r="L502" s="23"/>
      <c r="M502" s="15"/>
      <c r="N502" s="15"/>
      <c r="P502" s="15"/>
      <c r="Q502" s="15"/>
    </row>
    <row r="503" spans="2:17" x14ac:dyDescent="0.25">
      <c r="B503" s="99"/>
      <c r="C503" s="128"/>
      <c r="D503" s="23"/>
      <c r="E503" s="25"/>
      <c r="F503" s="25"/>
      <c r="G503" s="25"/>
      <c r="H503" s="14"/>
      <c r="I503" s="15"/>
      <c r="J503" s="15"/>
      <c r="K503" s="38"/>
      <c r="L503" s="23"/>
      <c r="M503" s="15"/>
      <c r="N503" s="15"/>
      <c r="P503" s="15"/>
      <c r="Q503" s="15"/>
    </row>
    <row r="504" spans="2:17" x14ac:dyDescent="0.25">
      <c r="B504" s="99"/>
      <c r="C504" s="129"/>
      <c r="D504" s="23"/>
      <c r="E504" s="25"/>
      <c r="F504" s="25"/>
      <c r="G504" s="25"/>
      <c r="H504" s="14"/>
      <c r="I504" s="15"/>
      <c r="J504" s="15"/>
      <c r="K504" s="38"/>
      <c r="L504" s="23"/>
      <c r="M504" s="15"/>
      <c r="N504" s="15"/>
      <c r="P504" s="15"/>
      <c r="Q504" s="15"/>
    </row>
    <row r="505" spans="2:17" x14ac:dyDescent="0.25">
      <c r="B505" s="97" t="s">
        <v>597</v>
      </c>
      <c r="C505" s="116" t="s">
        <v>336</v>
      </c>
      <c r="D505" s="27" t="s">
        <v>844</v>
      </c>
      <c r="E505" s="25">
        <v>80.180000000000007</v>
      </c>
      <c r="F505" s="25">
        <v>0</v>
      </c>
      <c r="G505" s="25">
        <v>0</v>
      </c>
      <c r="H505" s="14"/>
      <c r="I505" s="15" t="str">
        <f t="shared" si="109"/>
        <v xml:space="preserve"> </v>
      </c>
      <c r="J505" s="15" t="str">
        <f t="shared" si="110"/>
        <v xml:space="preserve"> </v>
      </c>
      <c r="K505" s="38"/>
      <c r="L505" s="27" t="s">
        <v>844</v>
      </c>
      <c r="M505" s="15"/>
      <c r="N505" s="15"/>
      <c r="P505" s="15"/>
      <c r="Q505" s="15"/>
    </row>
    <row r="506" spans="2:17" x14ac:dyDescent="0.25">
      <c r="B506" s="98"/>
      <c r="C506" s="117"/>
      <c r="D506" s="27" t="s">
        <v>992</v>
      </c>
      <c r="E506" s="29">
        <v>80.180000000000007</v>
      </c>
      <c r="F506" s="29">
        <v>0</v>
      </c>
      <c r="G506" s="29">
        <v>0</v>
      </c>
      <c r="H506" s="14"/>
      <c r="I506" s="15">
        <v>80.19</v>
      </c>
      <c r="J506" s="15">
        <v>96.22</v>
      </c>
      <c r="K506" s="38"/>
      <c r="L506" s="27" t="s">
        <v>990</v>
      </c>
      <c r="M506" s="15">
        <f t="shared" ref="M506" si="116">I507</f>
        <v>80.19</v>
      </c>
      <c r="N506" s="15">
        <v>97.83</v>
      </c>
      <c r="P506" s="86" t="s">
        <v>1189</v>
      </c>
      <c r="Q506" s="86">
        <v>46001</v>
      </c>
    </row>
    <row r="507" spans="2:17" x14ac:dyDescent="0.25">
      <c r="B507" s="98"/>
      <c r="C507" s="118"/>
      <c r="D507" s="27" t="s">
        <v>993</v>
      </c>
      <c r="E507" s="29">
        <v>80.180000000000007</v>
      </c>
      <c r="F507" s="29">
        <v>0</v>
      </c>
      <c r="G507" s="29">
        <v>0</v>
      </c>
      <c r="H507" s="14"/>
      <c r="I507" s="15">
        <v>80.19</v>
      </c>
      <c r="J507" s="15">
        <v>96.22</v>
      </c>
      <c r="K507" s="38"/>
      <c r="L507" s="27" t="s">
        <v>994</v>
      </c>
      <c r="M507" s="15">
        <v>80.19</v>
      </c>
      <c r="N507" s="15">
        <v>97.83</v>
      </c>
      <c r="P507" s="87"/>
      <c r="Q507" s="87"/>
    </row>
    <row r="508" spans="2:17" ht="15" customHeight="1" x14ac:dyDescent="0.25">
      <c r="B508" s="99">
        <v>69</v>
      </c>
      <c r="C508" s="127" t="s">
        <v>926</v>
      </c>
      <c r="D508" s="23"/>
      <c r="E508" s="25"/>
      <c r="F508" s="25"/>
      <c r="G508" s="25"/>
      <c r="H508" s="14"/>
      <c r="I508" s="15"/>
      <c r="J508" s="15"/>
      <c r="K508" s="38"/>
      <c r="L508" s="23"/>
      <c r="M508" s="15"/>
      <c r="N508" s="15"/>
      <c r="P508" s="15"/>
      <c r="Q508" s="15"/>
    </row>
    <row r="509" spans="2:17" x14ac:dyDescent="0.25">
      <c r="B509" s="99"/>
      <c r="C509" s="128"/>
      <c r="D509" s="23"/>
      <c r="E509" s="25"/>
      <c r="F509" s="25"/>
      <c r="G509" s="25"/>
      <c r="H509" s="14"/>
      <c r="I509" s="15"/>
      <c r="J509" s="15"/>
      <c r="K509" s="38"/>
      <c r="L509" s="23"/>
      <c r="M509" s="15"/>
      <c r="N509" s="15"/>
      <c r="P509" s="15"/>
      <c r="Q509" s="15"/>
    </row>
    <row r="510" spans="2:17" x14ac:dyDescent="0.25">
      <c r="B510" s="99"/>
      <c r="C510" s="129"/>
      <c r="D510" s="23"/>
      <c r="E510" s="25"/>
      <c r="F510" s="25"/>
      <c r="G510" s="25"/>
      <c r="H510" s="14"/>
      <c r="I510" s="15"/>
      <c r="J510" s="15"/>
      <c r="K510" s="38"/>
      <c r="L510" s="23"/>
      <c r="M510" s="15"/>
      <c r="N510" s="15"/>
      <c r="P510" s="15"/>
      <c r="Q510" s="15"/>
    </row>
    <row r="511" spans="2:17" ht="15" customHeight="1" x14ac:dyDescent="0.25">
      <c r="B511" s="97" t="s">
        <v>599</v>
      </c>
      <c r="C511" s="116" t="s">
        <v>419</v>
      </c>
      <c r="D511" s="27" t="s">
        <v>844</v>
      </c>
      <c r="E511" s="25">
        <v>63.65</v>
      </c>
      <c r="F511" s="25">
        <v>0</v>
      </c>
      <c r="G511" s="25">
        <v>63.649999999999991</v>
      </c>
      <c r="H511" s="14"/>
      <c r="I511" s="15" t="str">
        <f t="shared" si="109"/>
        <v xml:space="preserve"> </v>
      </c>
      <c r="J511" s="15" t="str">
        <f t="shared" si="110"/>
        <v xml:space="preserve"> </v>
      </c>
      <c r="K511" s="38"/>
      <c r="L511" s="27" t="s">
        <v>844</v>
      </c>
      <c r="M511" s="15"/>
      <c r="N511" s="15"/>
      <c r="P511" s="15"/>
      <c r="Q511" s="15"/>
    </row>
    <row r="512" spans="2:17" x14ac:dyDescent="0.25">
      <c r="B512" s="98"/>
      <c r="C512" s="117"/>
      <c r="D512" s="27" t="s">
        <v>992</v>
      </c>
      <c r="E512" s="29">
        <v>63.2</v>
      </c>
      <c r="F512" s="29">
        <v>0</v>
      </c>
      <c r="G512" s="29">
        <v>63.199999999999996</v>
      </c>
      <c r="H512" s="14"/>
      <c r="I512" s="15">
        <f t="shared" si="109"/>
        <v>63.2</v>
      </c>
      <c r="J512" s="15">
        <f t="shared" ref="J512:J513" si="117">I512*1.2</f>
        <v>75.84</v>
      </c>
      <c r="K512" s="38"/>
      <c r="L512" s="27" t="s">
        <v>990</v>
      </c>
      <c r="M512" s="15">
        <v>63.44</v>
      </c>
      <c r="N512" s="30">
        <v>77.400000000000006</v>
      </c>
      <c r="P512" s="86" t="s">
        <v>1189</v>
      </c>
      <c r="Q512" s="86">
        <v>46001</v>
      </c>
    </row>
    <row r="513" spans="2:17" x14ac:dyDescent="0.25">
      <c r="B513" s="98"/>
      <c r="C513" s="118"/>
      <c r="D513" s="27" t="s">
        <v>993</v>
      </c>
      <c r="E513" s="29">
        <v>64.099999999999994</v>
      </c>
      <c r="F513" s="29">
        <v>0</v>
      </c>
      <c r="G513" s="29">
        <v>64.099999999999994</v>
      </c>
      <c r="H513" s="14"/>
      <c r="I513" s="15">
        <f t="shared" si="109"/>
        <v>64.099999999999994</v>
      </c>
      <c r="J513" s="15">
        <f t="shared" si="117"/>
        <v>76.919999999999987</v>
      </c>
      <c r="K513" s="38"/>
      <c r="L513" s="27" t="s">
        <v>994</v>
      </c>
      <c r="M513" s="15">
        <v>63.44</v>
      </c>
      <c r="N513" s="30">
        <v>77.400000000000006</v>
      </c>
      <c r="P513" s="87"/>
      <c r="Q513" s="87"/>
    </row>
    <row r="514" spans="2:17" ht="15" customHeight="1" x14ac:dyDescent="0.25">
      <c r="B514" s="99">
        <v>70</v>
      </c>
      <c r="C514" s="127" t="s">
        <v>927</v>
      </c>
      <c r="D514" s="23"/>
      <c r="E514" s="25"/>
      <c r="F514" s="25"/>
      <c r="G514" s="25"/>
      <c r="H514" s="14"/>
      <c r="I514" s="15"/>
      <c r="J514" s="15"/>
      <c r="K514" s="38"/>
      <c r="L514" s="23"/>
      <c r="M514" s="15"/>
      <c r="N514" s="15"/>
      <c r="P514" s="15"/>
      <c r="Q514" s="15"/>
    </row>
    <row r="515" spans="2:17" x14ac:dyDescent="0.25">
      <c r="B515" s="99"/>
      <c r="C515" s="128"/>
      <c r="D515" s="23"/>
      <c r="E515" s="25"/>
      <c r="F515" s="25"/>
      <c r="G515" s="25"/>
      <c r="H515" s="14"/>
      <c r="I515" s="15"/>
      <c r="J515" s="15"/>
      <c r="K515" s="38"/>
      <c r="L515" s="23"/>
      <c r="M515" s="15"/>
      <c r="N515" s="15"/>
      <c r="P515" s="15"/>
      <c r="Q515" s="15"/>
    </row>
    <row r="516" spans="2:17" x14ac:dyDescent="0.25">
      <c r="B516" s="99"/>
      <c r="C516" s="129"/>
      <c r="D516" s="23"/>
      <c r="E516" s="25"/>
      <c r="F516" s="25"/>
      <c r="G516" s="25"/>
      <c r="H516" s="14"/>
      <c r="I516" s="15"/>
      <c r="J516" s="15"/>
      <c r="K516" s="38"/>
      <c r="L516" s="23"/>
      <c r="M516" s="15"/>
      <c r="N516" s="15"/>
      <c r="P516" s="15"/>
      <c r="Q516" s="15"/>
    </row>
    <row r="517" spans="2:17" ht="15" customHeight="1" x14ac:dyDescent="0.25">
      <c r="B517" s="97" t="s">
        <v>609</v>
      </c>
      <c r="C517" s="116" t="s">
        <v>421</v>
      </c>
      <c r="D517" s="27" t="s">
        <v>844</v>
      </c>
      <c r="E517" s="25">
        <v>116.27000000000001</v>
      </c>
      <c r="F517" s="25">
        <v>116.27</v>
      </c>
      <c r="G517" s="25">
        <v>116.27</v>
      </c>
      <c r="H517" s="14"/>
      <c r="I517" s="15" t="str">
        <f t="shared" si="109"/>
        <v xml:space="preserve"> </v>
      </c>
      <c r="J517" s="15" t="str">
        <f t="shared" si="110"/>
        <v xml:space="preserve"> </v>
      </c>
      <c r="K517" s="38"/>
      <c r="L517" s="27" t="s">
        <v>844</v>
      </c>
      <c r="M517" s="15"/>
      <c r="N517" s="15"/>
      <c r="P517" s="15"/>
      <c r="Q517" s="15"/>
    </row>
    <row r="518" spans="2:17" x14ac:dyDescent="0.25">
      <c r="B518" s="98"/>
      <c r="C518" s="117"/>
      <c r="D518" s="27" t="s">
        <v>992</v>
      </c>
      <c r="E518" s="29">
        <v>116.27</v>
      </c>
      <c r="F518" s="29">
        <v>116.27</v>
      </c>
      <c r="G518" s="29">
        <v>116.27</v>
      </c>
      <c r="H518" s="14"/>
      <c r="I518" s="15">
        <f t="shared" si="109"/>
        <v>116.27</v>
      </c>
      <c r="J518" s="15">
        <f t="shared" si="110"/>
        <v>116.27</v>
      </c>
      <c r="K518" s="38"/>
      <c r="L518" s="27" t="s">
        <v>990</v>
      </c>
      <c r="M518" s="15">
        <f t="shared" ref="M518" si="118">I519</f>
        <v>116.27</v>
      </c>
      <c r="N518" s="30">
        <v>122.08</v>
      </c>
      <c r="P518" s="86" t="s">
        <v>1172</v>
      </c>
      <c r="Q518" s="86">
        <v>45994</v>
      </c>
    </row>
    <row r="519" spans="2:17" x14ac:dyDescent="0.25">
      <c r="B519" s="98"/>
      <c r="C519" s="118"/>
      <c r="D519" s="27" t="s">
        <v>993</v>
      </c>
      <c r="E519" s="29">
        <v>116.27</v>
      </c>
      <c r="F519" s="29">
        <v>116.27</v>
      </c>
      <c r="G519" s="29">
        <v>116.27</v>
      </c>
      <c r="H519" s="14"/>
      <c r="I519" s="15">
        <f t="shared" si="109"/>
        <v>116.27</v>
      </c>
      <c r="J519" s="15">
        <f t="shared" si="110"/>
        <v>116.27</v>
      </c>
      <c r="K519" s="38"/>
      <c r="L519" s="27" t="s">
        <v>994</v>
      </c>
      <c r="M519" s="15">
        <v>128.66</v>
      </c>
      <c r="N519" s="30">
        <v>135.1</v>
      </c>
      <c r="P519" s="87"/>
      <c r="Q519" s="87"/>
    </row>
    <row r="520" spans="2:17" ht="15" customHeight="1" x14ac:dyDescent="0.25">
      <c r="B520" s="97" t="s">
        <v>928</v>
      </c>
      <c r="C520" s="116" t="s">
        <v>412</v>
      </c>
      <c r="D520" s="27" t="s">
        <v>844</v>
      </c>
      <c r="E520" s="25">
        <v>127.91500000000001</v>
      </c>
      <c r="F520" s="25">
        <v>127.91499999999999</v>
      </c>
      <c r="G520" s="25">
        <v>127.91499999999999</v>
      </c>
      <c r="H520" s="14"/>
      <c r="I520" s="15" t="str">
        <f t="shared" si="109"/>
        <v xml:space="preserve"> </v>
      </c>
      <c r="J520" s="15" t="str">
        <f t="shared" si="110"/>
        <v xml:space="preserve"> </v>
      </c>
      <c r="K520" s="38"/>
      <c r="L520" s="27" t="s">
        <v>844</v>
      </c>
      <c r="M520" s="15"/>
      <c r="N520" s="30"/>
      <c r="P520" s="15"/>
      <c r="Q520" s="15"/>
    </row>
    <row r="521" spans="2:17" x14ac:dyDescent="0.25">
      <c r="B521" s="98"/>
      <c r="C521" s="117"/>
      <c r="D521" s="27" t="s">
        <v>992</v>
      </c>
      <c r="E521" s="29">
        <v>120.79</v>
      </c>
      <c r="F521" s="29">
        <v>120.79</v>
      </c>
      <c r="G521" s="29">
        <v>120.79</v>
      </c>
      <c r="H521" s="14"/>
      <c r="I521" s="15">
        <f t="shared" si="109"/>
        <v>120.79</v>
      </c>
      <c r="J521" s="15">
        <f t="shared" si="110"/>
        <v>120.79</v>
      </c>
      <c r="K521" s="38"/>
      <c r="L521" s="27" t="s">
        <v>990</v>
      </c>
      <c r="M521" s="15">
        <v>99.53</v>
      </c>
      <c r="N521" s="30">
        <v>104.5</v>
      </c>
      <c r="P521" s="86" t="s">
        <v>1172</v>
      </c>
      <c r="Q521" s="86">
        <v>45994</v>
      </c>
    </row>
    <row r="522" spans="2:17" x14ac:dyDescent="0.25">
      <c r="B522" s="98"/>
      <c r="C522" s="118"/>
      <c r="D522" s="27" t="s">
        <v>993</v>
      </c>
      <c r="E522" s="29">
        <v>135.04</v>
      </c>
      <c r="F522" s="29">
        <v>135.04</v>
      </c>
      <c r="G522" s="29">
        <v>135.04</v>
      </c>
      <c r="H522" s="14"/>
      <c r="I522" s="15">
        <f t="shared" si="109"/>
        <v>135.04</v>
      </c>
      <c r="J522" s="15">
        <f t="shared" si="110"/>
        <v>135.04</v>
      </c>
      <c r="K522" s="38"/>
      <c r="L522" s="27" t="s">
        <v>994</v>
      </c>
      <c r="M522" s="15">
        <v>99.53</v>
      </c>
      <c r="N522" s="30">
        <v>104.5</v>
      </c>
      <c r="P522" s="87"/>
      <c r="Q522" s="87"/>
    </row>
    <row r="523" spans="2:17" ht="15" customHeight="1" x14ac:dyDescent="0.25">
      <c r="B523" s="99">
        <v>71</v>
      </c>
      <c r="C523" s="127" t="s">
        <v>929</v>
      </c>
      <c r="D523" s="23"/>
      <c r="E523" s="25"/>
      <c r="F523" s="25"/>
      <c r="G523" s="25"/>
      <c r="H523" s="14"/>
      <c r="I523" s="15"/>
      <c r="J523" s="15"/>
      <c r="K523" s="38"/>
      <c r="L523" s="23"/>
      <c r="M523" s="15"/>
      <c r="N523" s="15"/>
      <c r="P523" s="15"/>
      <c r="Q523" s="15"/>
    </row>
    <row r="524" spans="2:17" x14ac:dyDescent="0.25">
      <c r="B524" s="99"/>
      <c r="C524" s="128"/>
      <c r="D524" s="23"/>
      <c r="E524" s="25"/>
      <c r="F524" s="25"/>
      <c r="G524" s="25"/>
      <c r="H524" s="14"/>
      <c r="I524" s="15"/>
      <c r="J524" s="15"/>
      <c r="K524" s="38"/>
      <c r="L524" s="23"/>
      <c r="M524" s="15"/>
      <c r="N524" s="15"/>
      <c r="P524" s="15"/>
      <c r="Q524" s="15"/>
    </row>
    <row r="525" spans="2:17" x14ac:dyDescent="0.25">
      <c r="B525" s="99"/>
      <c r="C525" s="129"/>
      <c r="D525" s="23"/>
      <c r="E525" s="25"/>
      <c r="F525" s="25"/>
      <c r="G525" s="25"/>
      <c r="H525" s="14"/>
      <c r="I525" s="15"/>
      <c r="J525" s="15"/>
      <c r="K525" s="38"/>
      <c r="L525" s="23"/>
      <c r="M525" s="15"/>
      <c r="N525" s="15"/>
      <c r="P525" s="15"/>
      <c r="Q525" s="15"/>
    </row>
    <row r="526" spans="2:17" ht="15" customHeight="1" x14ac:dyDescent="0.25">
      <c r="B526" s="97" t="s">
        <v>610</v>
      </c>
      <c r="C526" s="116" t="s">
        <v>423</v>
      </c>
      <c r="D526" s="27" t="s">
        <v>844</v>
      </c>
      <c r="E526" s="25">
        <v>18.234999999999999</v>
      </c>
      <c r="F526" s="25">
        <v>18.234999999999999</v>
      </c>
      <c r="G526" s="25">
        <v>0</v>
      </c>
      <c r="H526" s="14"/>
      <c r="I526" s="15" t="str">
        <f t="shared" si="109"/>
        <v xml:space="preserve"> </v>
      </c>
      <c r="J526" s="15" t="str">
        <f t="shared" si="110"/>
        <v xml:space="preserve"> </v>
      </c>
      <c r="K526" s="38"/>
      <c r="L526" s="27" t="s">
        <v>844</v>
      </c>
      <c r="M526" s="15"/>
      <c r="N526" s="15"/>
      <c r="P526" s="15"/>
      <c r="Q526" s="15"/>
    </row>
    <row r="527" spans="2:17" x14ac:dyDescent="0.25">
      <c r="B527" s="98"/>
      <c r="C527" s="117"/>
      <c r="D527" s="27" t="s">
        <v>992</v>
      </c>
      <c r="E527" s="29">
        <v>17.02</v>
      </c>
      <c r="F527" s="29">
        <v>17.02</v>
      </c>
      <c r="G527" s="29">
        <v>0</v>
      </c>
      <c r="H527" s="14"/>
      <c r="I527" s="15">
        <f t="shared" si="109"/>
        <v>17.02</v>
      </c>
      <c r="J527" s="15">
        <f t="shared" si="110"/>
        <v>17.02</v>
      </c>
      <c r="K527" s="38"/>
      <c r="L527" s="27" t="s">
        <v>990</v>
      </c>
      <c r="M527" s="15">
        <f t="shared" ref="M527" si="119">I528</f>
        <v>19.45</v>
      </c>
      <c r="N527" s="15">
        <f t="shared" ref="N527" si="120">J528</f>
        <v>19.45</v>
      </c>
      <c r="P527" s="86" t="s">
        <v>1173</v>
      </c>
      <c r="Q527" s="86">
        <v>45238</v>
      </c>
    </row>
    <row r="528" spans="2:17" x14ac:dyDescent="0.25">
      <c r="B528" s="98"/>
      <c r="C528" s="118"/>
      <c r="D528" s="27" t="s">
        <v>993</v>
      </c>
      <c r="E528" s="29">
        <v>19.45</v>
      </c>
      <c r="F528" s="29">
        <v>19.45</v>
      </c>
      <c r="G528" s="29">
        <v>0</v>
      </c>
      <c r="H528" s="14"/>
      <c r="I528" s="15">
        <f t="shared" si="109"/>
        <v>19.45</v>
      </c>
      <c r="J528" s="15">
        <f t="shared" si="110"/>
        <v>19.45</v>
      </c>
      <c r="K528" s="38"/>
      <c r="L528" s="27" t="s">
        <v>994</v>
      </c>
      <c r="M528" s="15">
        <v>18.45</v>
      </c>
      <c r="N528" s="15">
        <f>M528</f>
        <v>18.45</v>
      </c>
      <c r="P528" s="87"/>
      <c r="Q528" s="87"/>
    </row>
    <row r="529" spans="2:17" ht="15" customHeight="1" x14ac:dyDescent="0.25">
      <c r="B529" s="97" t="s">
        <v>930</v>
      </c>
      <c r="C529" s="116" t="s">
        <v>413</v>
      </c>
      <c r="D529" s="27" t="s">
        <v>844</v>
      </c>
      <c r="E529" s="25">
        <v>18.234999999999999</v>
      </c>
      <c r="F529" s="25">
        <v>18.234999999999999</v>
      </c>
      <c r="G529" s="25">
        <v>0</v>
      </c>
      <c r="H529" s="14"/>
      <c r="I529" s="15" t="str">
        <f t="shared" si="109"/>
        <v xml:space="preserve"> </v>
      </c>
      <c r="J529" s="15" t="str">
        <f t="shared" si="110"/>
        <v xml:space="preserve"> </v>
      </c>
      <c r="K529" s="38"/>
      <c r="L529" s="27" t="s">
        <v>844</v>
      </c>
      <c r="M529" s="15"/>
      <c r="N529" s="15"/>
      <c r="P529" s="15"/>
      <c r="Q529" s="15"/>
    </row>
    <row r="530" spans="2:17" x14ac:dyDescent="0.25">
      <c r="B530" s="98"/>
      <c r="C530" s="117"/>
      <c r="D530" s="27" t="s">
        <v>992</v>
      </c>
      <c r="E530" s="29">
        <v>17.02</v>
      </c>
      <c r="F530" s="29">
        <v>17.02</v>
      </c>
      <c r="G530" s="29">
        <v>0</v>
      </c>
      <c r="H530" s="14"/>
      <c r="I530" s="15">
        <f t="shared" si="109"/>
        <v>17.02</v>
      </c>
      <c r="J530" s="15">
        <f t="shared" si="110"/>
        <v>17.02</v>
      </c>
      <c r="K530" s="38"/>
      <c r="L530" s="27" t="s">
        <v>990</v>
      </c>
      <c r="M530" s="15">
        <f t="shared" ref="M530" si="121">I531</f>
        <v>19.45</v>
      </c>
      <c r="N530" s="15">
        <f t="shared" ref="N530" si="122">J531</f>
        <v>19.45</v>
      </c>
      <c r="P530" s="86" t="s">
        <v>1173</v>
      </c>
      <c r="Q530" s="86">
        <v>45238</v>
      </c>
    </row>
    <row r="531" spans="2:17" x14ac:dyDescent="0.25">
      <c r="B531" s="98"/>
      <c r="C531" s="118"/>
      <c r="D531" s="27" t="s">
        <v>993</v>
      </c>
      <c r="E531" s="29">
        <v>19.45</v>
      </c>
      <c r="F531" s="29">
        <v>19.45</v>
      </c>
      <c r="G531" s="29">
        <v>0</v>
      </c>
      <c r="H531" s="14"/>
      <c r="I531" s="15">
        <f t="shared" si="109"/>
        <v>19.45</v>
      </c>
      <c r="J531" s="15">
        <f t="shared" si="110"/>
        <v>19.45</v>
      </c>
      <c r="K531" s="38"/>
      <c r="L531" s="27" t="s">
        <v>994</v>
      </c>
      <c r="M531" s="15">
        <v>18.45</v>
      </c>
      <c r="N531" s="15">
        <f>M531</f>
        <v>18.45</v>
      </c>
      <c r="P531" s="87"/>
      <c r="Q531" s="87"/>
    </row>
    <row r="532" spans="2:17" ht="15" customHeight="1" x14ac:dyDescent="0.25">
      <c r="B532" s="99">
        <v>72</v>
      </c>
      <c r="C532" s="127" t="s">
        <v>931</v>
      </c>
      <c r="D532" s="23"/>
      <c r="E532" s="25"/>
      <c r="F532" s="25"/>
      <c r="G532" s="25"/>
      <c r="H532" s="14"/>
      <c r="I532" s="15"/>
      <c r="J532" s="15"/>
      <c r="K532" s="38"/>
      <c r="L532" s="23"/>
      <c r="M532" s="15"/>
      <c r="N532" s="15"/>
      <c r="P532" s="15"/>
      <c r="Q532" s="15"/>
    </row>
    <row r="533" spans="2:17" x14ac:dyDescent="0.25">
      <c r="B533" s="99"/>
      <c r="C533" s="128"/>
      <c r="D533" s="23"/>
      <c r="E533" s="25"/>
      <c r="F533" s="25"/>
      <c r="G533" s="25"/>
      <c r="H533" s="14"/>
      <c r="I533" s="15"/>
      <c r="J533" s="15"/>
      <c r="K533" s="38"/>
      <c r="L533" s="23"/>
      <c r="M533" s="15"/>
      <c r="N533" s="15"/>
      <c r="P533" s="15"/>
      <c r="Q533" s="15"/>
    </row>
    <row r="534" spans="2:17" x14ac:dyDescent="0.25">
      <c r="B534" s="99"/>
      <c r="C534" s="129"/>
      <c r="D534" s="23"/>
      <c r="E534" s="25"/>
      <c r="F534" s="25"/>
      <c r="G534" s="25"/>
      <c r="H534" s="14"/>
      <c r="I534" s="15"/>
      <c r="J534" s="15"/>
      <c r="K534" s="38"/>
      <c r="L534" s="23"/>
      <c r="M534" s="15"/>
      <c r="N534" s="15"/>
      <c r="P534" s="15"/>
      <c r="Q534" s="15"/>
    </row>
    <row r="535" spans="2:17" ht="15" customHeight="1" x14ac:dyDescent="0.25">
      <c r="B535" s="97" t="s">
        <v>611</v>
      </c>
      <c r="C535" s="116" t="s">
        <v>425</v>
      </c>
      <c r="D535" s="27" t="s">
        <v>844</v>
      </c>
      <c r="E535" s="25">
        <v>93.160000000000011</v>
      </c>
      <c r="F535" s="25">
        <v>93.162500000000009</v>
      </c>
      <c r="G535" s="25">
        <v>93.162500000000009</v>
      </c>
      <c r="H535" s="14"/>
      <c r="I535" s="15" t="str">
        <f t="shared" si="109"/>
        <v xml:space="preserve"> </v>
      </c>
      <c r="J535" s="15" t="str">
        <f t="shared" si="110"/>
        <v xml:space="preserve"> </v>
      </c>
      <c r="K535" s="38"/>
      <c r="L535" s="27" t="s">
        <v>844</v>
      </c>
      <c r="M535" s="15"/>
      <c r="N535" s="15"/>
      <c r="P535" s="15"/>
      <c r="Q535" s="15"/>
    </row>
    <row r="536" spans="2:17" x14ac:dyDescent="0.25">
      <c r="B536" s="98"/>
      <c r="C536" s="117"/>
      <c r="D536" s="27" t="s">
        <v>992</v>
      </c>
      <c r="E536" s="29">
        <v>92.29</v>
      </c>
      <c r="F536" s="29">
        <v>92.291666666666671</v>
      </c>
      <c r="G536" s="29">
        <v>92.291666666666686</v>
      </c>
      <c r="H536" s="14"/>
      <c r="I536" s="15">
        <f t="shared" si="109"/>
        <v>92.29</v>
      </c>
      <c r="J536" s="30">
        <f t="shared" ref="J536:J537" si="123">I536*1.2</f>
        <v>110.748</v>
      </c>
      <c r="K536" s="38"/>
      <c r="L536" s="27" t="s">
        <v>990</v>
      </c>
      <c r="M536" s="15">
        <f t="shared" ref="M536" si="124">I537</f>
        <v>94.03</v>
      </c>
      <c r="N536" s="15">
        <v>114.72</v>
      </c>
      <c r="P536" s="86" t="s">
        <v>1190</v>
      </c>
      <c r="Q536" s="86">
        <v>46008</v>
      </c>
    </row>
    <row r="537" spans="2:17" x14ac:dyDescent="0.25">
      <c r="B537" s="98"/>
      <c r="C537" s="118"/>
      <c r="D537" s="27" t="s">
        <v>993</v>
      </c>
      <c r="E537" s="29">
        <v>94.03</v>
      </c>
      <c r="F537" s="29">
        <v>94.033333333333346</v>
      </c>
      <c r="G537" s="29">
        <v>94.033333333333331</v>
      </c>
      <c r="H537" s="14"/>
      <c r="I537" s="15">
        <f t="shared" si="109"/>
        <v>94.03</v>
      </c>
      <c r="J537" s="30">
        <f t="shared" si="123"/>
        <v>112.836</v>
      </c>
      <c r="K537" s="38"/>
      <c r="L537" s="27" t="s">
        <v>994</v>
      </c>
      <c r="M537" s="15">
        <v>106.46</v>
      </c>
      <c r="N537" s="15">
        <v>129.88</v>
      </c>
      <c r="P537" s="87"/>
      <c r="Q537" s="87"/>
    </row>
    <row r="538" spans="2:17" ht="15" customHeight="1" x14ac:dyDescent="0.25">
      <c r="B538" s="99">
        <v>73</v>
      </c>
      <c r="C538" s="127" t="s">
        <v>932</v>
      </c>
      <c r="D538" s="23"/>
      <c r="E538" s="25"/>
      <c r="F538" s="25"/>
      <c r="G538" s="25"/>
      <c r="H538" s="14"/>
      <c r="I538" s="15"/>
      <c r="J538" s="15"/>
      <c r="K538" s="38"/>
      <c r="L538" s="23"/>
      <c r="M538" s="15"/>
      <c r="N538" s="15"/>
      <c r="P538" s="15"/>
      <c r="Q538" s="15"/>
    </row>
    <row r="539" spans="2:17" x14ac:dyDescent="0.25">
      <c r="B539" s="99"/>
      <c r="C539" s="128"/>
      <c r="D539" s="23"/>
      <c r="E539" s="25"/>
      <c r="F539" s="25"/>
      <c r="G539" s="25"/>
      <c r="H539" s="14"/>
      <c r="I539" s="15"/>
      <c r="J539" s="15"/>
      <c r="K539" s="38"/>
      <c r="L539" s="23"/>
      <c r="M539" s="15"/>
      <c r="N539" s="15"/>
      <c r="P539" s="15"/>
      <c r="Q539" s="15"/>
    </row>
    <row r="540" spans="2:17" x14ac:dyDescent="0.25">
      <c r="B540" s="99"/>
      <c r="C540" s="129"/>
      <c r="D540" s="23"/>
      <c r="E540" s="25"/>
      <c r="F540" s="25"/>
      <c r="G540" s="25"/>
      <c r="H540" s="14"/>
      <c r="I540" s="15"/>
      <c r="J540" s="15"/>
      <c r="K540" s="38"/>
      <c r="L540" s="23"/>
      <c r="M540" s="15"/>
      <c r="N540" s="15"/>
      <c r="P540" s="15"/>
      <c r="Q540" s="15"/>
    </row>
    <row r="541" spans="2:17" ht="15" customHeight="1" x14ac:dyDescent="0.25">
      <c r="B541" s="97" t="s">
        <v>612</v>
      </c>
      <c r="C541" s="116" t="s">
        <v>425</v>
      </c>
      <c r="D541" s="27" t="s">
        <v>844</v>
      </c>
      <c r="E541" s="25">
        <v>0</v>
      </c>
      <c r="F541" s="25">
        <v>0</v>
      </c>
      <c r="G541" s="25">
        <v>59.079999999999991</v>
      </c>
      <c r="H541" s="14"/>
      <c r="I541" s="15" t="str">
        <f t="shared" si="109"/>
        <v xml:space="preserve"> </v>
      </c>
      <c r="J541" s="15" t="str">
        <f t="shared" si="110"/>
        <v xml:space="preserve"> </v>
      </c>
      <c r="K541" s="38"/>
      <c r="L541" s="27" t="s">
        <v>844</v>
      </c>
      <c r="M541" s="15"/>
      <c r="N541" s="15"/>
      <c r="P541" s="15"/>
      <c r="Q541" s="15"/>
    </row>
    <row r="542" spans="2:17" x14ac:dyDescent="0.25">
      <c r="B542" s="98"/>
      <c r="C542" s="117"/>
      <c r="D542" s="27" t="s">
        <v>992</v>
      </c>
      <c r="E542" s="29">
        <v>0</v>
      </c>
      <c r="F542" s="29">
        <v>0</v>
      </c>
      <c r="G542" s="29">
        <v>55.76</v>
      </c>
      <c r="H542" s="14"/>
      <c r="I542" s="28">
        <f>G542</f>
        <v>55.76</v>
      </c>
      <c r="J542" s="15" t="s">
        <v>840</v>
      </c>
      <c r="K542" s="38"/>
      <c r="L542" s="27" t="s">
        <v>990</v>
      </c>
      <c r="M542" s="15">
        <f t="shared" ref="M542" si="125">I543</f>
        <v>62.399999999999991</v>
      </c>
      <c r="N542" s="15" t="s">
        <v>840</v>
      </c>
      <c r="P542" s="86" t="s">
        <v>1191</v>
      </c>
      <c r="Q542" s="86">
        <v>46001</v>
      </c>
    </row>
    <row r="543" spans="2:17" x14ac:dyDescent="0.25">
      <c r="B543" s="98"/>
      <c r="C543" s="118"/>
      <c r="D543" s="27" t="s">
        <v>993</v>
      </c>
      <c r="E543" s="29">
        <v>0</v>
      </c>
      <c r="F543" s="29">
        <v>0</v>
      </c>
      <c r="G543" s="29">
        <v>62.399999999999991</v>
      </c>
      <c r="H543" s="14"/>
      <c r="I543" s="28">
        <f>G543</f>
        <v>62.399999999999991</v>
      </c>
      <c r="J543" s="15" t="s">
        <v>840</v>
      </c>
      <c r="K543" s="38"/>
      <c r="L543" s="27" t="s">
        <v>994</v>
      </c>
      <c r="M543" s="15">
        <v>70.62</v>
      </c>
      <c r="N543" s="15" t="s">
        <v>840</v>
      </c>
      <c r="P543" s="87"/>
      <c r="Q543" s="87"/>
    </row>
    <row r="544" spans="2:17" ht="15" customHeight="1" x14ac:dyDescent="0.25">
      <c r="B544" s="99">
        <v>74</v>
      </c>
      <c r="C544" s="127" t="s">
        <v>933</v>
      </c>
      <c r="D544" s="23"/>
      <c r="E544" s="25"/>
      <c r="F544" s="25"/>
      <c r="G544" s="25"/>
      <c r="H544" s="14"/>
      <c r="I544" s="15"/>
      <c r="J544" s="15"/>
      <c r="K544" s="38"/>
      <c r="L544" s="23"/>
      <c r="M544" s="15"/>
      <c r="N544" s="15"/>
      <c r="P544" s="15"/>
      <c r="Q544" s="15"/>
    </row>
    <row r="545" spans="2:17" x14ac:dyDescent="0.25">
      <c r="B545" s="99"/>
      <c r="C545" s="128"/>
      <c r="D545" s="23"/>
      <c r="E545" s="25"/>
      <c r="F545" s="25"/>
      <c r="G545" s="25"/>
      <c r="H545" s="14"/>
      <c r="I545" s="15"/>
      <c r="J545" s="15"/>
      <c r="K545" s="38"/>
      <c r="L545" s="23"/>
      <c r="M545" s="15"/>
      <c r="N545" s="15"/>
      <c r="P545" s="15"/>
      <c r="Q545" s="15"/>
    </row>
    <row r="546" spans="2:17" x14ac:dyDescent="0.25">
      <c r="B546" s="99"/>
      <c r="C546" s="129"/>
      <c r="D546" s="23"/>
      <c r="E546" s="25"/>
      <c r="F546" s="25"/>
      <c r="G546" s="25"/>
      <c r="H546" s="14"/>
      <c r="I546" s="15"/>
      <c r="J546" s="15"/>
      <c r="K546" s="38"/>
      <c r="L546" s="23"/>
      <c r="M546" s="15"/>
      <c r="N546" s="15"/>
      <c r="P546" s="15"/>
      <c r="Q546" s="15"/>
    </row>
    <row r="547" spans="2:17" ht="15" customHeight="1" x14ac:dyDescent="0.25">
      <c r="B547" s="97" t="s">
        <v>622</v>
      </c>
      <c r="C547" s="116" t="s">
        <v>423</v>
      </c>
      <c r="D547" s="27" t="s">
        <v>844</v>
      </c>
      <c r="E547" s="25">
        <v>33.36</v>
      </c>
      <c r="F547" s="25">
        <v>0</v>
      </c>
      <c r="G547" s="25">
        <v>33.36</v>
      </c>
      <c r="H547" s="14"/>
      <c r="I547" s="15" t="str">
        <f t="shared" ref="I547:I591" si="126">IF(D547=$D$18," ",E547)</f>
        <v xml:space="preserve"> </v>
      </c>
      <c r="J547" s="15" t="str">
        <f t="shared" ref="J547:J589" si="127">I547</f>
        <v xml:space="preserve"> </v>
      </c>
      <c r="K547" s="38"/>
      <c r="L547" s="27" t="s">
        <v>844</v>
      </c>
      <c r="M547" s="15"/>
      <c r="N547" s="15"/>
      <c r="P547" s="15"/>
      <c r="Q547" s="15"/>
    </row>
    <row r="548" spans="2:17" x14ac:dyDescent="0.25">
      <c r="B548" s="98"/>
      <c r="C548" s="117"/>
      <c r="D548" s="27" t="s">
        <v>992</v>
      </c>
      <c r="E548" s="29">
        <v>33.36</v>
      </c>
      <c r="F548" s="29">
        <v>0</v>
      </c>
      <c r="G548" s="29">
        <v>33.36</v>
      </c>
      <c r="H548" s="14"/>
      <c r="I548" s="15">
        <f t="shared" si="126"/>
        <v>33.36</v>
      </c>
      <c r="J548" s="30">
        <f t="shared" ref="J548:J549" si="128">I548*1.2</f>
        <v>40.031999999999996</v>
      </c>
      <c r="K548" s="38"/>
      <c r="L548" s="27" t="s">
        <v>990</v>
      </c>
      <c r="M548" s="15">
        <f t="shared" ref="M548" si="129">I549</f>
        <v>33.36</v>
      </c>
      <c r="N548" s="15">
        <v>40.700000000000003</v>
      </c>
      <c r="P548" s="86" t="s">
        <v>1182</v>
      </c>
      <c r="Q548" s="86">
        <v>46001</v>
      </c>
    </row>
    <row r="549" spans="2:17" x14ac:dyDescent="0.25">
      <c r="B549" s="98"/>
      <c r="C549" s="118"/>
      <c r="D549" s="27" t="s">
        <v>993</v>
      </c>
      <c r="E549" s="29">
        <v>33.36</v>
      </c>
      <c r="F549" s="29">
        <v>0</v>
      </c>
      <c r="G549" s="29">
        <v>33.36</v>
      </c>
      <c r="H549" s="14"/>
      <c r="I549" s="15">
        <f t="shared" si="126"/>
        <v>33.36</v>
      </c>
      <c r="J549" s="30">
        <f t="shared" si="128"/>
        <v>40.031999999999996</v>
      </c>
      <c r="K549" s="38"/>
      <c r="L549" s="27" t="s">
        <v>994</v>
      </c>
      <c r="M549" s="15">
        <v>38.369999999999997</v>
      </c>
      <c r="N549" s="15">
        <v>46.81</v>
      </c>
      <c r="P549" s="87"/>
      <c r="Q549" s="87"/>
    </row>
    <row r="550" spans="2:17" ht="15" customHeight="1" x14ac:dyDescent="0.25">
      <c r="B550" s="99">
        <v>75</v>
      </c>
      <c r="C550" s="127" t="s">
        <v>934</v>
      </c>
      <c r="D550" s="23"/>
      <c r="E550" s="25"/>
      <c r="F550" s="25"/>
      <c r="G550" s="25"/>
      <c r="H550" s="14"/>
      <c r="I550" s="15"/>
      <c r="J550" s="15"/>
      <c r="K550" s="38"/>
      <c r="L550" s="23"/>
      <c r="M550" s="15"/>
      <c r="N550" s="15"/>
      <c r="P550" s="15"/>
      <c r="Q550" s="15"/>
    </row>
    <row r="551" spans="2:17" x14ac:dyDescent="0.25">
      <c r="B551" s="99"/>
      <c r="C551" s="128"/>
      <c r="D551" s="23"/>
      <c r="E551" s="25"/>
      <c r="F551" s="25"/>
      <c r="G551" s="25"/>
      <c r="H551" s="14"/>
      <c r="I551" s="15"/>
      <c r="J551" s="15"/>
      <c r="K551" s="38"/>
      <c r="L551" s="23"/>
      <c r="M551" s="15"/>
      <c r="N551" s="15"/>
      <c r="P551" s="15"/>
      <c r="Q551" s="15"/>
    </row>
    <row r="552" spans="2:17" x14ac:dyDescent="0.25">
      <c r="B552" s="99"/>
      <c r="C552" s="129"/>
      <c r="D552" s="23"/>
      <c r="E552" s="25"/>
      <c r="F552" s="25"/>
      <c r="G552" s="25"/>
      <c r="H552" s="14"/>
      <c r="I552" s="15"/>
      <c r="J552" s="15"/>
      <c r="K552" s="38"/>
      <c r="L552" s="23"/>
      <c r="M552" s="15"/>
      <c r="N552" s="15"/>
      <c r="P552" s="15"/>
      <c r="Q552" s="15"/>
    </row>
    <row r="553" spans="2:17" ht="15" customHeight="1" x14ac:dyDescent="0.25">
      <c r="B553" s="97" t="s">
        <v>623</v>
      </c>
      <c r="C553" s="116" t="s">
        <v>425</v>
      </c>
      <c r="D553" s="27" t="s">
        <v>844</v>
      </c>
      <c r="E553" s="25">
        <v>71.56</v>
      </c>
      <c r="F553" s="25">
        <v>0</v>
      </c>
      <c r="G553" s="25">
        <v>71.558333333333337</v>
      </c>
      <c r="H553" s="14"/>
      <c r="I553" s="15" t="str">
        <f t="shared" si="126"/>
        <v xml:space="preserve"> </v>
      </c>
      <c r="J553" s="15" t="str">
        <f t="shared" si="127"/>
        <v xml:space="preserve"> </v>
      </c>
      <c r="K553" s="38"/>
      <c r="L553" s="27" t="s">
        <v>844</v>
      </c>
      <c r="M553" s="15"/>
      <c r="N553" s="15"/>
      <c r="P553" s="15"/>
      <c r="Q553" s="15"/>
    </row>
    <row r="554" spans="2:17" x14ac:dyDescent="0.25">
      <c r="B554" s="98"/>
      <c r="C554" s="117"/>
      <c r="D554" s="27" t="s">
        <v>992</v>
      </c>
      <c r="E554" s="29">
        <v>71.56</v>
      </c>
      <c r="F554" s="29">
        <v>0</v>
      </c>
      <c r="G554" s="29">
        <v>71.558333333333337</v>
      </c>
      <c r="H554" s="14"/>
      <c r="I554" s="15">
        <f t="shared" si="126"/>
        <v>71.56</v>
      </c>
      <c r="J554" s="30">
        <f t="shared" ref="J554:J555" si="130">I554*1.2</f>
        <v>85.872</v>
      </c>
      <c r="K554" s="38"/>
      <c r="L554" s="27" t="s">
        <v>990</v>
      </c>
      <c r="M554" s="15">
        <f t="shared" ref="M554" si="131">I555</f>
        <v>71.56</v>
      </c>
      <c r="N554" s="15">
        <v>87.3</v>
      </c>
      <c r="P554" s="86" t="s">
        <v>1187</v>
      </c>
      <c r="Q554" s="86">
        <v>46008</v>
      </c>
    </row>
    <row r="555" spans="2:17" x14ac:dyDescent="0.25">
      <c r="B555" s="98"/>
      <c r="C555" s="118"/>
      <c r="D555" s="27" t="s">
        <v>993</v>
      </c>
      <c r="E555" s="29">
        <v>71.56</v>
      </c>
      <c r="F555" s="29">
        <v>0</v>
      </c>
      <c r="G555" s="29">
        <v>71.558333333333337</v>
      </c>
      <c r="H555" s="14"/>
      <c r="I555" s="15">
        <f t="shared" si="126"/>
        <v>71.56</v>
      </c>
      <c r="J555" s="30">
        <f t="shared" si="130"/>
        <v>85.872</v>
      </c>
      <c r="K555" s="38"/>
      <c r="L555" s="27" t="s">
        <v>994</v>
      </c>
      <c r="M555" s="15">
        <v>77.930000000000007</v>
      </c>
      <c r="N555" s="15">
        <v>95.07</v>
      </c>
      <c r="P555" s="87"/>
      <c r="Q555" s="87"/>
    </row>
    <row r="556" spans="2:17" ht="15" customHeight="1" x14ac:dyDescent="0.25">
      <c r="B556" s="97" t="s">
        <v>935</v>
      </c>
      <c r="C556" s="116" t="s">
        <v>425</v>
      </c>
      <c r="D556" s="27" t="s">
        <v>844</v>
      </c>
      <c r="E556" s="25">
        <v>60.95</v>
      </c>
      <c r="F556" s="25">
        <v>0</v>
      </c>
      <c r="G556" s="25">
        <v>60.95000000000001</v>
      </c>
      <c r="H556" s="14"/>
      <c r="I556" s="15" t="str">
        <f t="shared" si="126"/>
        <v xml:space="preserve"> </v>
      </c>
      <c r="J556" s="15" t="str">
        <f t="shared" si="127"/>
        <v xml:space="preserve"> </v>
      </c>
      <c r="K556" s="38"/>
      <c r="L556" s="27" t="s">
        <v>844</v>
      </c>
      <c r="M556" s="15"/>
      <c r="N556" s="15"/>
      <c r="P556" s="15"/>
      <c r="Q556" s="15"/>
    </row>
    <row r="557" spans="2:17" x14ac:dyDescent="0.25">
      <c r="B557" s="98"/>
      <c r="C557" s="117"/>
      <c r="D557" s="27" t="s">
        <v>992</v>
      </c>
      <c r="E557" s="29">
        <v>58.48</v>
      </c>
      <c r="F557" s="29">
        <v>0</v>
      </c>
      <c r="G557" s="29">
        <v>58.483333333333341</v>
      </c>
      <c r="H557" s="14"/>
      <c r="I557" s="15">
        <f t="shared" si="126"/>
        <v>58.48</v>
      </c>
      <c r="J557" s="30">
        <f t="shared" ref="J557:J558" si="132">I557*1.2</f>
        <v>70.175999999999988</v>
      </c>
      <c r="K557" s="38"/>
      <c r="L557" s="27" t="s">
        <v>990</v>
      </c>
      <c r="M557" s="15">
        <f t="shared" ref="M557" si="133">I558</f>
        <v>63.420000000000009</v>
      </c>
      <c r="N557" s="15">
        <v>77.37</v>
      </c>
      <c r="P557" s="86" t="s">
        <v>1186</v>
      </c>
      <c r="Q557" s="86">
        <v>46001</v>
      </c>
    </row>
    <row r="558" spans="2:17" x14ac:dyDescent="0.25">
      <c r="B558" s="98"/>
      <c r="C558" s="118"/>
      <c r="D558" s="27" t="s">
        <v>993</v>
      </c>
      <c r="E558" s="29">
        <v>63.420000000000009</v>
      </c>
      <c r="F558" s="29">
        <v>0</v>
      </c>
      <c r="G558" s="29">
        <v>63.416666666666664</v>
      </c>
      <c r="H558" s="14"/>
      <c r="I558" s="15">
        <f t="shared" si="126"/>
        <v>63.420000000000009</v>
      </c>
      <c r="J558" s="30">
        <f t="shared" si="132"/>
        <v>76.104000000000013</v>
      </c>
      <c r="K558" s="38"/>
      <c r="L558" s="27" t="s">
        <v>994</v>
      </c>
      <c r="M558" s="15">
        <v>72.930000000000007</v>
      </c>
      <c r="N558" s="15">
        <v>88.97</v>
      </c>
      <c r="P558" s="87"/>
      <c r="Q558" s="87"/>
    </row>
    <row r="559" spans="2:17" ht="15" customHeight="1" x14ac:dyDescent="0.25">
      <c r="B559" s="99">
        <v>76</v>
      </c>
      <c r="C559" s="127" t="s">
        <v>936</v>
      </c>
      <c r="D559" s="23"/>
      <c r="E559" s="25"/>
      <c r="F559" s="25"/>
      <c r="G559" s="25"/>
      <c r="H559" s="14"/>
      <c r="I559" s="15"/>
      <c r="J559" s="15"/>
      <c r="K559" s="38"/>
      <c r="L559" s="23"/>
      <c r="M559" s="15"/>
      <c r="N559" s="15"/>
    </row>
    <row r="560" spans="2:17" x14ac:dyDescent="0.25">
      <c r="B560" s="99"/>
      <c r="C560" s="128"/>
      <c r="D560" s="23"/>
      <c r="E560" s="25"/>
      <c r="F560" s="25"/>
      <c r="G560" s="25"/>
      <c r="H560" s="14"/>
      <c r="I560" s="15"/>
      <c r="J560" s="15"/>
      <c r="K560" s="38"/>
      <c r="L560" s="23"/>
      <c r="M560" s="15"/>
      <c r="N560" s="15"/>
      <c r="P560" s="15"/>
      <c r="Q560" s="15"/>
    </row>
    <row r="561" spans="2:17" x14ac:dyDescent="0.25">
      <c r="B561" s="99"/>
      <c r="C561" s="129"/>
      <c r="D561" s="23"/>
      <c r="E561" s="25"/>
      <c r="F561" s="25"/>
      <c r="G561" s="25"/>
      <c r="H561" s="14"/>
      <c r="I561" s="15"/>
      <c r="J561" s="15"/>
      <c r="K561" s="38"/>
      <c r="L561" s="23"/>
      <c r="M561" s="15"/>
      <c r="N561" s="15"/>
      <c r="P561" s="15"/>
      <c r="Q561" s="15"/>
    </row>
    <row r="562" spans="2:17" ht="15" customHeight="1" x14ac:dyDescent="0.25">
      <c r="B562" s="97" t="s">
        <v>624</v>
      </c>
      <c r="C562" s="116" t="s">
        <v>319</v>
      </c>
      <c r="D562" s="27" t="s">
        <v>844</v>
      </c>
      <c r="E562" s="25">
        <v>61.895000000000003</v>
      </c>
      <c r="F562" s="25">
        <v>61.895000000000003</v>
      </c>
      <c r="G562" s="25">
        <v>61.894999999999996</v>
      </c>
      <c r="H562" s="14"/>
      <c r="I562" s="15" t="str">
        <f t="shared" si="126"/>
        <v xml:space="preserve"> </v>
      </c>
      <c r="J562" s="15" t="str">
        <f t="shared" si="127"/>
        <v xml:space="preserve"> </v>
      </c>
      <c r="K562" s="38"/>
      <c r="L562" s="27" t="s">
        <v>844</v>
      </c>
      <c r="M562" s="15"/>
      <c r="N562" s="15"/>
      <c r="P562" s="15"/>
      <c r="Q562" s="15"/>
    </row>
    <row r="563" spans="2:17" x14ac:dyDescent="0.25">
      <c r="B563" s="98"/>
      <c r="C563" s="117"/>
      <c r="D563" s="27" t="s">
        <v>992</v>
      </c>
      <c r="E563" s="29">
        <v>58.64</v>
      </c>
      <c r="F563" s="29">
        <v>58.64</v>
      </c>
      <c r="G563" s="29">
        <v>58.639999999999993</v>
      </c>
      <c r="H563" s="14"/>
      <c r="I563" s="15">
        <f t="shared" si="126"/>
        <v>58.64</v>
      </c>
      <c r="J563" s="15">
        <f t="shared" si="127"/>
        <v>58.64</v>
      </c>
      <c r="K563" s="38"/>
      <c r="L563" s="27" t="s">
        <v>990</v>
      </c>
      <c r="M563" s="15">
        <f t="shared" ref="M563" si="134">I564</f>
        <v>65.150000000000006</v>
      </c>
      <c r="N563" s="15">
        <f t="shared" ref="N563" si="135">J564</f>
        <v>65.150000000000006</v>
      </c>
      <c r="P563" s="86" t="s">
        <v>1114</v>
      </c>
      <c r="Q563" s="86">
        <v>45252</v>
      </c>
    </row>
    <row r="564" spans="2:17" x14ac:dyDescent="0.25">
      <c r="B564" s="98"/>
      <c r="C564" s="118"/>
      <c r="D564" s="27" t="s">
        <v>993</v>
      </c>
      <c r="E564" s="29">
        <v>65.150000000000006</v>
      </c>
      <c r="F564" s="29">
        <v>65.150000000000006</v>
      </c>
      <c r="G564" s="29">
        <v>65.150000000000006</v>
      </c>
      <c r="H564" s="14"/>
      <c r="I564" s="15">
        <f t="shared" si="126"/>
        <v>65.150000000000006</v>
      </c>
      <c r="J564" s="15">
        <f t="shared" si="127"/>
        <v>65.150000000000006</v>
      </c>
      <c r="K564" s="38"/>
      <c r="L564" s="27" t="s">
        <v>994</v>
      </c>
      <c r="M564" s="15">
        <v>62.37</v>
      </c>
      <c r="N564" s="15">
        <v>62.37</v>
      </c>
      <c r="P564" s="87"/>
      <c r="Q564" s="87"/>
    </row>
    <row r="565" spans="2:17" ht="15" customHeight="1" x14ac:dyDescent="0.25">
      <c r="B565" s="97" t="s">
        <v>937</v>
      </c>
      <c r="C565" s="116" t="s">
        <v>319</v>
      </c>
      <c r="D565" s="27" t="s">
        <v>844</v>
      </c>
      <c r="E565" s="25">
        <v>86.704999999999998</v>
      </c>
      <c r="F565" s="25">
        <v>86.704999999999998</v>
      </c>
      <c r="G565" s="25">
        <v>86.704999999999998</v>
      </c>
      <c r="H565" s="14"/>
      <c r="I565" s="15" t="str">
        <f t="shared" si="126"/>
        <v xml:space="preserve"> </v>
      </c>
      <c r="J565" s="15" t="str">
        <f t="shared" si="127"/>
        <v xml:space="preserve"> </v>
      </c>
      <c r="K565" s="38"/>
      <c r="L565" s="27" t="s">
        <v>844</v>
      </c>
      <c r="M565" s="15"/>
      <c r="N565" s="15"/>
      <c r="P565" s="15"/>
      <c r="Q565" s="15"/>
    </row>
    <row r="566" spans="2:17" x14ac:dyDescent="0.25">
      <c r="B566" s="98"/>
      <c r="C566" s="117"/>
      <c r="D566" s="27" t="s">
        <v>992</v>
      </c>
      <c r="E566" s="29">
        <v>81.849999999999994</v>
      </c>
      <c r="F566" s="29">
        <v>81.849999999999994</v>
      </c>
      <c r="G566" s="29">
        <v>81.849999999999994</v>
      </c>
      <c r="H566" s="14"/>
      <c r="I566" s="15">
        <f t="shared" si="126"/>
        <v>81.849999999999994</v>
      </c>
      <c r="J566" s="15">
        <f t="shared" si="127"/>
        <v>81.849999999999994</v>
      </c>
      <c r="K566" s="38"/>
      <c r="L566" s="27" t="s">
        <v>990</v>
      </c>
      <c r="M566" s="15">
        <f t="shared" ref="M566" si="136">I567</f>
        <v>91.560000000000016</v>
      </c>
      <c r="N566" s="15">
        <f t="shared" ref="N566" si="137">J567</f>
        <v>91.560000000000016</v>
      </c>
      <c r="P566" s="86" t="s">
        <v>1114</v>
      </c>
      <c r="Q566" s="86">
        <v>45252</v>
      </c>
    </row>
    <row r="567" spans="2:17" x14ac:dyDescent="0.25">
      <c r="B567" s="98"/>
      <c r="C567" s="118"/>
      <c r="D567" s="27" t="s">
        <v>993</v>
      </c>
      <c r="E567" s="29">
        <v>91.560000000000016</v>
      </c>
      <c r="F567" s="29">
        <v>91.56</v>
      </c>
      <c r="G567" s="29">
        <v>91.56</v>
      </c>
      <c r="H567" s="14"/>
      <c r="I567" s="15">
        <f t="shared" si="126"/>
        <v>91.560000000000016</v>
      </c>
      <c r="J567" s="15">
        <f t="shared" si="127"/>
        <v>91.560000000000016</v>
      </c>
      <c r="K567" s="38"/>
      <c r="L567" s="27" t="s">
        <v>994</v>
      </c>
      <c r="M567" s="15">
        <v>81.010000000000005</v>
      </c>
      <c r="N567" s="15">
        <v>81.010000000000005</v>
      </c>
      <c r="P567" s="87"/>
      <c r="Q567" s="87"/>
    </row>
    <row r="568" spans="2:17" ht="15" customHeight="1" x14ac:dyDescent="0.25">
      <c r="B568" s="97" t="s">
        <v>938</v>
      </c>
      <c r="C568" s="116" t="s">
        <v>320</v>
      </c>
      <c r="D568" s="27" t="s">
        <v>844</v>
      </c>
      <c r="E568" s="25">
        <v>77.09</v>
      </c>
      <c r="F568" s="25">
        <v>77.09</v>
      </c>
      <c r="G568" s="25">
        <v>77.09</v>
      </c>
      <c r="H568" s="14"/>
      <c r="I568" s="15" t="str">
        <f t="shared" si="126"/>
        <v xml:space="preserve"> </v>
      </c>
      <c r="J568" s="15" t="str">
        <f t="shared" si="127"/>
        <v xml:space="preserve"> </v>
      </c>
      <c r="K568" s="38"/>
      <c r="L568" s="27" t="s">
        <v>844</v>
      </c>
      <c r="M568" s="15"/>
      <c r="N568" s="15"/>
      <c r="P568" s="15"/>
      <c r="Q568" s="15"/>
    </row>
    <row r="569" spans="2:17" x14ac:dyDescent="0.25">
      <c r="B569" s="98"/>
      <c r="C569" s="117"/>
      <c r="D569" s="27" t="s">
        <v>992</v>
      </c>
      <c r="E569" s="29">
        <v>77.09</v>
      </c>
      <c r="F569" s="29">
        <v>77.09</v>
      </c>
      <c r="G569" s="29">
        <v>77.09</v>
      </c>
      <c r="H569" s="14"/>
      <c r="I569" s="15">
        <f t="shared" si="126"/>
        <v>77.09</v>
      </c>
      <c r="J569" s="15">
        <f t="shared" si="127"/>
        <v>77.09</v>
      </c>
      <c r="K569" s="38"/>
      <c r="L569" s="27" t="s">
        <v>990</v>
      </c>
      <c r="M569" s="15">
        <f t="shared" ref="M569" si="138">I570</f>
        <v>77.09</v>
      </c>
      <c r="N569" s="15">
        <v>80.94</v>
      </c>
      <c r="P569" s="86" t="s">
        <v>1104</v>
      </c>
      <c r="Q569" s="86">
        <v>46010</v>
      </c>
    </row>
    <row r="570" spans="2:17" x14ac:dyDescent="0.25">
      <c r="B570" s="98"/>
      <c r="C570" s="118"/>
      <c r="D570" s="27" t="s">
        <v>993</v>
      </c>
      <c r="E570" s="29">
        <v>77.09</v>
      </c>
      <c r="F570" s="29">
        <v>77.09</v>
      </c>
      <c r="G570" s="29">
        <v>77.09</v>
      </c>
      <c r="H570" s="14"/>
      <c r="I570" s="15">
        <f t="shared" si="126"/>
        <v>77.09</v>
      </c>
      <c r="J570" s="15">
        <f t="shared" si="127"/>
        <v>77.09</v>
      </c>
      <c r="K570" s="38"/>
      <c r="L570" s="27" t="s">
        <v>994</v>
      </c>
      <c r="M570" s="15">
        <v>94.43</v>
      </c>
      <c r="N570" s="15">
        <v>99.15</v>
      </c>
      <c r="P570" s="87"/>
      <c r="Q570" s="87"/>
    </row>
    <row r="571" spans="2:17" ht="15" customHeight="1" x14ac:dyDescent="0.25">
      <c r="B571" s="99">
        <v>77</v>
      </c>
      <c r="C571" s="127" t="s">
        <v>939</v>
      </c>
      <c r="D571" s="23"/>
      <c r="E571" s="25"/>
      <c r="F571" s="25"/>
      <c r="G571" s="25"/>
      <c r="H571" s="14"/>
      <c r="I571" s="15"/>
      <c r="J571" s="15"/>
      <c r="K571" s="38"/>
      <c r="L571" s="23"/>
      <c r="M571" s="15"/>
      <c r="N571" s="15"/>
      <c r="P571" s="15"/>
      <c r="Q571" s="15"/>
    </row>
    <row r="572" spans="2:17" x14ac:dyDescent="0.25">
      <c r="B572" s="99"/>
      <c r="C572" s="128"/>
      <c r="D572" s="23"/>
      <c r="E572" s="25"/>
      <c r="F572" s="25"/>
      <c r="G572" s="25"/>
      <c r="H572" s="14"/>
      <c r="I572" s="15"/>
      <c r="J572" s="15"/>
      <c r="K572" s="38"/>
      <c r="L572" s="23"/>
      <c r="M572" s="15"/>
      <c r="N572" s="15"/>
      <c r="P572" s="15"/>
      <c r="Q572" s="15"/>
    </row>
    <row r="573" spans="2:17" x14ac:dyDescent="0.25">
      <c r="B573" s="99"/>
      <c r="C573" s="129"/>
      <c r="D573" s="23"/>
      <c r="E573" s="25"/>
      <c r="F573" s="25"/>
      <c r="G573" s="25"/>
      <c r="H573" s="14"/>
      <c r="I573" s="15"/>
      <c r="J573" s="15"/>
      <c r="K573" s="38"/>
      <c r="L573" s="23"/>
      <c r="M573" s="15"/>
      <c r="N573" s="15"/>
      <c r="P573" s="15"/>
      <c r="Q573" s="15"/>
    </row>
    <row r="574" spans="2:17" ht="15" customHeight="1" x14ac:dyDescent="0.25">
      <c r="B574" s="97" t="s">
        <v>625</v>
      </c>
      <c r="C574" s="116" t="s">
        <v>325</v>
      </c>
      <c r="D574" s="27" t="s">
        <v>844</v>
      </c>
      <c r="E574" s="25">
        <v>144.13</v>
      </c>
      <c r="F574" s="25">
        <v>144.13</v>
      </c>
      <c r="G574" s="25">
        <v>144.13</v>
      </c>
      <c r="H574" s="14"/>
      <c r="I574" s="15" t="str">
        <f t="shared" si="126"/>
        <v xml:space="preserve"> </v>
      </c>
      <c r="J574" s="15" t="str">
        <f t="shared" si="127"/>
        <v xml:space="preserve"> </v>
      </c>
      <c r="K574" s="38"/>
      <c r="L574" s="27" t="s">
        <v>844</v>
      </c>
      <c r="M574" s="15"/>
      <c r="N574" s="15"/>
      <c r="P574" s="15"/>
      <c r="Q574" s="15"/>
    </row>
    <row r="575" spans="2:17" x14ac:dyDescent="0.25">
      <c r="B575" s="98"/>
      <c r="C575" s="117"/>
      <c r="D575" s="27" t="s">
        <v>992</v>
      </c>
      <c r="E575" s="29">
        <v>144.13</v>
      </c>
      <c r="F575" s="29">
        <v>144.13</v>
      </c>
      <c r="G575" s="29">
        <v>144.13</v>
      </c>
      <c r="H575" s="14"/>
      <c r="I575" s="15">
        <v>142.63999999999999</v>
      </c>
      <c r="J575" s="15">
        <v>171.17</v>
      </c>
      <c r="K575" s="38"/>
      <c r="L575" s="27" t="s">
        <v>990</v>
      </c>
      <c r="M575" s="15">
        <f t="shared" ref="M575" si="139">I576</f>
        <v>142.63999999999999</v>
      </c>
      <c r="N575" s="15">
        <v>174.02</v>
      </c>
      <c r="P575" s="86" t="s">
        <v>1099</v>
      </c>
      <c r="Q575" s="86">
        <v>46010</v>
      </c>
    </row>
    <row r="576" spans="2:17" x14ac:dyDescent="0.25">
      <c r="B576" s="98"/>
      <c r="C576" s="118"/>
      <c r="D576" s="27" t="s">
        <v>993</v>
      </c>
      <c r="E576" s="29">
        <v>0</v>
      </c>
      <c r="F576" s="29">
        <v>0</v>
      </c>
      <c r="G576" s="29">
        <v>0</v>
      </c>
      <c r="H576" s="14"/>
      <c r="I576" s="15">
        <v>142.63999999999999</v>
      </c>
      <c r="J576" s="15">
        <v>171.17</v>
      </c>
      <c r="K576" s="38"/>
      <c r="L576" s="27" t="s">
        <v>994</v>
      </c>
      <c r="M576" s="15">
        <v>514.92999999999995</v>
      </c>
      <c r="N576" s="15">
        <v>628.21</v>
      </c>
      <c r="P576" s="87"/>
      <c r="Q576" s="87"/>
    </row>
    <row r="577" spans="2:17" ht="15" customHeight="1" x14ac:dyDescent="0.25">
      <c r="B577" s="97" t="s">
        <v>940</v>
      </c>
      <c r="C577" s="116" t="s">
        <v>323</v>
      </c>
      <c r="D577" s="27" t="s">
        <v>844</v>
      </c>
      <c r="E577" s="25">
        <v>144.13</v>
      </c>
      <c r="F577" s="25">
        <v>144.13</v>
      </c>
      <c r="G577" s="25">
        <v>144.13</v>
      </c>
      <c r="H577" s="14"/>
      <c r="I577" s="15" t="str">
        <f t="shared" si="126"/>
        <v xml:space="preserve"> </v>
      </c>
      <c r="J577" s="15" t="str">
        <f t="shared" si="127"/>
        <v xml:space="preserve"> </v>
      </c>
      <c r="K577" s="38"/>
      <c r="L577" s="27" t="s">
        <v>844</v>
      </c>
      <c r="M577" s="15"/>
      <c r="N577" s="15"/>
      <c r="P577" s="15"/>
      <c r="Q577" s="15"/>
    </row>
    <row r="578" spans="2:17" x14ac:dyDescent="0.25">
      <c r="B578" s="98"/>
      <c r="C578" s="117"/>
      <c r="D578" s="27" t="s">
        <v>992</v>
      </c>
      <c r="E578" s="29">
        <v>144.13</v>
      </c>
      <c r="F578" s="29">
        <v>144.13</v>
      </c>
      <c r="G578" s="29">
        <v>144.13</v>
      </c>
      <c r="H578" s="14"/>
      <c r="I578" s="15">
        <v>142.63999999999999</v>
      </c>
      <c r="J578" s="15">
        <v>171.17</v>
      </c>
      <c r="K578" s="38"/>
      <c r="L578" s="27" t="s">
        <v>990</v>
      </c>
      <c r="M578" s="15">
        <f t="shared" ref="M578" si="140">I579</f>
        <v>142.63999999999999</v>
      </c>
      <c r="N578" s="15">
        <v>174.02</v>
      </c>
      <c r="P578" s="86" t="s">
        <v>1099</v>
      </c>
      <c r="Q578" s="86">
        <v>46010</v>
      </c>
    </row>
    <row r="579" spans="2:17" x14ac:dyDescent="0.25">
      <c r="B579" s="98"/>
      <c r="C579" s="118"/>
      <c r="D579" s="27" t="s">
        <v>993</v>
      </c>
      <c r="E579" s="29">
        <v>0</v>
      </c>
      <c r="F579" s="29">
        <v>0</v>
      </c>
      <c r="G579" s="29">
        <v>0</v>
      </c>
      <c r="H579" s="14"/>
      <c r="I579" s="15">
        <v>142.63999999999999</v>
      </c>
      <c r="J579" s="15">
        <v>171.17</v>
      </c>
      <c r="K579" s="38"/>
      <c r="L579" s="27" t="s">
        <v>994</v>
      </c>
      <c r="M579" s="15">
        <v>514.92999999999995</v>
      </c>
      <c r="N579" s="15">
        <v>628.21</v>
      </c>
      <c r="P579" s="87"/>
      <c r="Q579" s="87"/>
    </row>
    <row r="580" spans="2:17" ht="15" customHeight="1" x14ac:dyDescent="0.25">
      <c r="B580" s="97" t="s">
        <v>941</v>
      </c>
      <c r="C580" s="116" t="s">
        <v>324</v>
      </c>
      <c r="D580" s="27" t="s">
        <v>844</v>
      </c>
      <c r="E580" s="25">
        <v>144.13</v>
      </c>
      <c r="F580" s="25">
        <v>144.13</v>
      </c>
      <c r="G580" s="25">
        <v>144.13</v>
      </c>
      <c r="H580" s="14"/>
      <c r="I580" s="15" t="str">
        <f t="shared" si="126"/>
        <v xml:space="preserve"> </v>
      </c>
      <c r="J580" s="15" t="str">
        <f t="shared" si="127"/>
        <v xml:space="preserve"> </v>
      </c>
      <c r="K580" s="38"/>
      <c r="L580" s="27" t="s">
        <v>844</v>
      </c>
      <c r="M580" s="15"/>
      <c r="N580" s="15"/>
      <c r="P580" s="15"/>
      <c r="Q580" s="15"/>
    </row>
    <row r="581" spans="2:17" x14ac:dyDescent="0.25">
      <c r="B581" s="98"/>
      <c r="C581" s="117"/>
      <c r="D581" s="27" t="s">
        <v>992</v>
      </c>
      <c r="E581" s="29">
        <v>144.13</v>
      </c>
      <c r="F581" s="29">
        <v>144.13</v>
      </c>
      <c r="G581" s="29">
        <v>144.13</v>
      </c>
      <c r="H581" s="14"/>
      <c r="I581" s="15">
        <v>142.63999999999999</v>
      </c>
      <c r="J581" s="15">
        <v>171.17</v>
      </c>
      <c r="K581" s="38"/>
      <c r="L581" s="27" t="s">
        <v>990</v>
      </c>
      <c r="M581" s="15">
        <f t="shared" ref="M581" si="141">I582</f>
        <v>142.63999999999999</v>
      </c>
      <c r="N581" s="15">
        <v>174.02</v>
      </c>
      <c r="P581" s="86" t="s">
        <v>1099</v>
      </c>
      <c r="Q581" s="86">
        <v>46010</v>
      </c>
    </row>
    <row r="582" spans="2:17" x14ac:dyDescent="0.25">
      <c r="B582" s="98"/>
      <c r="C582" s="118"/>
      <c r="D582" s="27" t="s">
        <v>993</v>
      </c>
      <c r="E582" s="29">
        <v>0</v>
      </c>
      <c r="F582" s="29">
        <v>0</v>
      </c>
      <c r="G582" s="29">
        <v>0</v>
      </c>
      <c r="H582" s="14"/>
      <c r="I582" s="15">
        <v>142.63999999999999</v>
      </c>
      <c r="J582" s="15">
        <v>171.17</v>
      </c>
      <c r="K582" s="38"/>
      <c r="L582" s="27" t="s">
        <v>994</v>
      </c>
      <c r="M582" s="15">
        <v>514.92999999999995</v>
      </c>
      <c r="N582" s="15">
        <v>628.21</v>
      </c>
      <c r="P582" s="87"/>
      <c r="Q582" s="87"/>
    </row>
    <row r="583" spans="2:17" ht="15" customHeight="1" x14ac:dyDescent="0.25">
      <c r="B583" s="97" t="s">
        <v>942</v>
      </c>
      <c r="C583" s="116" t="s">
        <v>326</v>
      </c>
      <c r="D583" s="27" t="s">
        <v>844</v>
      </c>
      <c r="E583" s="25">
        <v>164.25</v>
      </c>
      <c r="F583" s="25">
        <v>164.25</v>
      </c>
      <c r="G583" s="25">
        <v>164.25</v>
      </c>
      <c r="H583" s="14"/>
      <c r="I583" s="15" t="str">
        <f t="shared" si="126"/>
        <v xml:space="preserve"> </v>
      </c>
      <c r="J583" s="15" t="str">
        <f t="shared" si="127"/>
        <v xml:space="preserve"> </v>
      </c>
      <c r="K583" s="38"/>
      <c r="L583" s="27" t="s">
        <v>844</v>
      </c>
      <c r="M583" s="15"/>
      <c r="N583" s="15"/>
      <c r="P583" s="15"/>
      <c r="Q583" s="15"/>
    </row>
    <row r="584" spans="2:17" x14ac:dyDescent="0.25">
      <c r="B584" s="98"/>
      <c r="C584" s="117"/>
      <c r="D584" s="27" t="s">
        <v>992</v>
      </c>
      <c r="E584" s="29">
        <v>164.25</v>
      </c>
      <c r="F584" s="29">
        <v>164.25</v>
      </c>
      <c r="G584" s="29">
        <v>164.25</v>
      </c>
      <c r="H584" s="14"/>
      <c r="I584" s="15">
        <v>163.05000000000001</v>
      </c>
      <c r="J584" s="15">
        <v>195.66</v>
      </c>
      <c r="K584" s="38"/>
      <c r="L584" s="27" t="s">
        <v>990</v>
      </c>
      <c r="M584" s="15">
        <f t="shared" ref="M584" si="142">I585</f>
        <v>163.05000000000001</v>
      </c>
      <c r="N584" s="15">
        <v>198.92</v>
      </c>
      <c r="P584" s="86" t="s">
        <v>1103</v>
      </c>
      <c r="Q584" s="86">
        <v>46001</v>
      </c>
    </row>
    <row r="585" spans="2:17" x14ac:dyDescent="0.25">
      <c r="B585" s="98"/>
      <c r="C585" s="118"/>
      <c r="D585" s="27" t="s">
        <v>993</v>
      </c>
      <c r="E585" s="29">
        <v>0</v>
      </c>
      <c r="F585" s="29">
        <v>0</v>
      </c>
      <c r="G585" s="29">
        <v>0</v>
      </c>
      <c r="H585" s="14"/>
      <c r="I585" s="15">
        <v>163.05000000000001</v>
      </c>
      <c r="J585" s="15">
        <v>195.66</v>
      </c>
      <c r="K585" s="38"/>
      <c r="L585" s="27" t="s">
        <v>994</v>
      </c>
      <c r="M585" s="15">
        <v>187.7</v>
      </c>
      <c r="N585" s="15">
        <v>228.99</v>
      </c>
      <c r="P585" s="87"/>
      <c r="Q585" s="87"/>
    </row>
    <row r="586" spans="2:17" ht="15" customHeight="1" x14ac:dyDescent="0.25">
      <c r="B586" s="99">
        <v>79</v>
      </c>
      <c r="C586" s="127" t="s">
        <v>943</v>
      </c>
      <c r="D586" s="23"/>
      <c r="E586" s="25"/>
      <c r="F586" s="25"/>
      <c r="G586" s="25"/>
      <c r="H586" s="14"/>
      <c r="I586" s="15"/>
      <c r="J586" s="15"/>
      <c r="K586" s="38"/>
      <c r="L586" s="23"/>
      <c r="M586" s="15"/>
      <c r="N586" s="15"/>
      <c r="P586" s="15"/>
      <c r="Q586" s="15"/>
    </row>
    <row r="587" spans="2:17" x14ac:dyDescent="0.25">
      <c r="B587" s="99"/>
      <c r="C587" s="128"/>
      <c r="D587" s="23"/>
      <c r="E587" s="25"/>
      <c r="F587" s="25"/>
      <c r="G587" s="25"/>
      <c r="H587" s="14"/>
      <c r="I587" s="15"/>
      <c r="J587" s="15"/>
      <c r="K587" s="38"/>
      <c r="L587" s="23"/>
      <c r="M587" s="15"/>
      <c r="N587" s="15"/>
      <c r="P587" s="15"/>
      <c r="Q587" s="15"/>
    </row>
    <row r="588" spans="2:17" x14ac:dyDescent="0.25">
      <c r="B588" s="99"/>
      <c r="C588" s="129"/>
      <c r="D588" s="23"/>
      <c r="E588" s="25"/>
      <c r="F588" s="25"/>
      <c r="G588" s="25"/>
      <c r="H588" s="14"/>
      <c r="I588" s="15"/>
      <c r="J588" s="15"/>
      <c r="K588" s="38"/>
      <c r="L588" s="23"/>
      <c r="M588" s="15"/>
      <c r="N588" s="15"/>
      <c r="P588" s="15"/>
      <c r="Q588" s="15"/>
    </row>
    <row r="589" spans="2:17" ht="15" customHeight="1" x14ac:dyDescent="0.25">
      <c r="B589" s="97" t="s">
        <v>627</v>
      </c>
      <c r="C589" s="116" t="s">
        <v>329</v>
      </c>
      <c r="D589" s="27" t="s">
        <v>844</v>
      </c>
      <c r="E589" s="25">
        <v>10.365</v>
      </c>
      <c r="F589" s="25">
        <v>8.58</v>
      </c>
      <c r="G589" s="25">
        <v>10.365</v>
      </c>
      <c r="H589" s="14"/>
      <c r="I589" s="15" t="str">
        <f t="shared" si="126"/>
        <v xml:space="preserve"> </v>
      </c>
      <c r="J589" s="15" t="str">
        <f t="shared" si="127"/>
        <v xml:space="preserve"> </v>
      </c>
      <c r="K589" s="38"/>
      <c r="L589" s="27" t="s">
        <v>844</v>
      </c>
      <c r="M589" s="15"/>
      <c r="N589" s="15"/>
      <c r="P589" s="15"/>
      <c r="Q589" s="15"/>
    </row>
    <row r="590" spans="2:17" x14ac:dyDescent="0.25">
      <c r="B590" s="98"/>
      <c r="C590" s="117"/>
      <c r="D590" s="27" t="s">
        <v>992</v>
      </c>
      <c r="E590" s="29">
        <v>8.98</v>
      </c>
      <c r="F590" s="29">
        <v>8.18</v>
      </c>
      <c r="G590" s="29">
        <v>8.98</v>
      </c>
      <c r="H590" s="14"/>
      <c r="I590" s="15">
        <f t="shared" si="126"/>
        <v>8.98</v>
      </c>
      <c r="J590" s="30">
        <f>I590*1.2</f>
        <v>10.776</v>
      </c>
      <c r="K590" s="38"/>
      <c r="L590" s="27" t="s">
        <v>990</v>
      </c>
      <c r="M590" s="15">
        <f t="shared" ref="M590" si="143">I591</f>
        <v>11.75</v>
      </c>
      <c r="N590" s="30">
        <f t="shared" ref="N590" si="144">J591</f>
        <v>14.1</v>
      </c>
      <c r="P590" s="86" t="s">
        <v>1111</v>
      </c>
      <c r="Q590" s="86">
        <v>45252</v>
      </c>
    </row>
    <row r="591" spans="2:17" x14ac:dyDescent="0.25">
      <c r="B591" s="98"/>
      <c r="C591" s="118"/>
      <c r="D591" s="27" t="s">
        <v>993</v>
      </c>
      <c r="E591" s="29">
        <v>11.75</v>
      </c>
      <c r="F591" s="29">
        <v>8.98</v>
      </c>
      <c r="G591" s="29">
        <v>11.75</v>
      </c>
      <c r="H591" s="14"/>
      <c r="I591" s="15">
        <f t="shared" si="126"/>
        <v>11.75</v>
      </c>
      <c r="J591" s="30">
        <f>I591*1.2</f>
        <v>14.1</v>
      </c>
      <c r="K591" s="38"/>
      <c r="L591" s="27" t="s">
        <v>994</v>
      </c>
      <c r="M591" s="15">
        <v>10.220000000000001</v>
      </c>
      <c r="N591" s="15">
        <v>12.26</v>
      </c>
      <c r="P591" s="87"/>
      <c r="Q591" s="87"/>
    </row>
    <row r="592" spans="2:17" ht="15" customHeight="1" x14ac:dyDescent="0.25">
      <c r="B592" s="99">
        <v>80</v>
      </c>
      <c r="C592" s="127" t="s">
        <v>944</v>
      </c>
      <c r="D592" s="23"/>
      <c r="E592" s="25"/>
      <c r="F592" s="25"/>
      <c r="G592" s="25"/>
      <c r="H592" s="14"/>
      <c r="I592" s="15"/>
      <c r="J592" s="15"/>
      <c r="K592" s="38"/>
      <c r="L592" s="23"/>
      <c r="M592" s="15"/>
      <c r="N592" s="15"/>
      <c r="P592" s="15"/>
      <c r="Q592" s="15"/>
    </row>
    <row r="593" spans="2:17" x14ac:dyDescent="0.25">
      <c r="B593" s="99"/>
      <c r="C593" s="128"/>
      <c r="D593" s="23"/>
      <c r="E593" s="25"/>
      <c r="F593" s="25"/>
      <c r="G593" s="25"/>
      <c r="H593" s="14"/>
      <c r="I593" s="15"/>
      <c r="J593" s="15"/>
      <c r="K593" s="38"/>
      <c r="L593" s="23"/>
      <c r="M593" s="15"/>
      <c r="N593" s="15"/>
      <c r="P593" s="15"/>
      <c r="Q593" s="15"/>
    </row>
    <row r="594" spans="2:17" x14ac:dyDescent="0.25">
      <c r="B594" s="99"/>
      <c r="C594" s="129"/>
      <c r="D594" s="23"/>
      <c r="E594" s="25"/>
      <c r="F594" s="25"/>
      <c r="G594" s="25"/>
      <c r="H594" s="14"/>
      <c r="I594" s="15"/>
      <c r="J594" s="15"/>
      <c r="K594" s="38"/>
      <c r="L594" s="23"/>
      <c r="M594" s="15"/>
      <c r="N594" s="15"/>
      <c r="P594" s="15"/>
      <c r="Q594" s="15"/>
    </row>
    <row r="595" spans="2:17" ht="15" customHeight="1" x14ac:dyDescent="0.25">
      <c r="B595" s="97" t="s">
        <v>628</v>
      </c>
      <c r="C595" s="116" t="s">
        <v>331</v>
      </c>
      <c r="D595" s="27" t="s">
        <v>844</v>
      </c>
      <c r="E595" s="25">
        <v>118.23500000000001</v>
      </c>
      <c r="F595" s="25">
        <v>118.235</v>
      </c>
      <c r="G595" s="25">
        <v>118.23499999999999</v>
      </c>
      <c r="H595" s="14"/>
      <c r="I595" s="15" t="str">
        <f t="shared" ref="I595:I645" si="145">IF(D595=$D$18," ",E595)</f>
        <v xml:space="preserve"> </v>
      </c>
      <c r="J595" s="15" t="str">
        <f t="shared" ref="J595:J643" si="146">I595</f>
        <v xml:space="preserve"> </v>
      </c>
      <c r="K595" s="38"/>
      <c r="L595" s="27" t="s">
        <v>844</v>
      </c>
      <c r="M595" s="15"/>
      <c r="N595" s="15"/>
      <c r="P595" s="15"/>
      <c r="Q595" s="15"/>
    </row>
    <row r="596" spans="2:17" x14ac:dyDescent="0.25">
      <c r="B596" s="98"/>
      <c r="C596" s="117"/>
      <c r="D596" s="27" t="s">
        <v>992</v>
      </c>
      <c r="E596" s="29">
        <v>114.85000000000001</v>
      </c>
      <c r="F596" s="29">
        <v>114.85</v>
      </c>
      <c r="G596" s="29">
        <v>114.84999999999998</v>
      </c>
      <c r="H596" s="14"/>
      <c r="I596" s="15">
        <f t="shared" si="145"/>
        <v>114.85000000000001</v>
      </c>
      <c r="J596" s="15">
        <f t="shared" si="146"/>
        <v>114.85000000000001</v>
      </c>
      <c r="K596" s="38"/>
      <c r="L596" s="27" t="s">
        <v>990</v>
      </c>
      <c r="M596" s="15">
        <f t="shared" ref="M596" si="147">I597</f>
        <v>121.62</v>
      </c>
      <c r="N596" s="15">
        <f t="shared" ref="N596" si="148">J597</f>
        <v>121.62</v>
      </c>
      <c r="P596" s="86" t="s">
        <v>1119</v>
      </c>
      <c r="Q596" s="86">
        <v>45994</v>
      </c>
    </row>
    <row r="597" spans="2:17" x14ac:dyDescent="0.25">
      <c r="B597" s="98"/>
      <c r="C597" s="118"/>
      <c r="D597" s="27" t="s">
        <v>993</v>
      </c>
      <c r="E597" s="29">
        <v>121.62</v>
      </c>
      <c r="F597" s="29">
        <v>121.61999999999999</v>
      </c>
      <c r="G597" s="29">
        <v>121.62</v>
      </c>
      <c r="H597" s="14"/>
      <c r="I597" s="15">
        <f t="shared" si="145"/>
        <v>121.62</v>
      </c>
      <c r="J597" s="15">
        <f t="shared" si="146"/>
        <v>121.62</v>
      </c>
      <c r="K597" s="38"/>
      <c r="L597" s="27" t="s">
        <v>994</v>
      </c>
      <c r="M597" s="15">
        <v>121.62</v>
      </c>
      <c r="N597" s="15">
        <v>121.62</v>
      </c>
      <c r="P597" s="87"/>
      <c r="Q597" s="87"/>
    </row>
    <row r="598" spans="2:17" ht="15" customHeight="1" x14ac:dyDescent="0.25">
      <c r="B598" s="97" t="s">
        <v>945</v>
      </c>
      <c r="C598" s="116" t="s">
        <v>325</v>
      </c>
      <c r="D598" s="27" t="s">
        <v>844</v>
      </c>
      <c r="E598" s="25">
        <v>118.23499999999999</v>
      </c>
      <c r="F598" s="25">
        <v>118.235</v>
      </c>
      <c r="G598" s="25">
        <v>118.235</v>
      </c>
      <c r="H598" s="14"/>
      <c r="I598" s="15" t="str">
        <f t="shared" si="145"/>
        <v xml:space="preserve"> </v>
      </c>
      <c r="J598" s="15" t="str">
        <f t="shared" si="146"/>
        <v xml:space="preserve"> </v>
      </c>
      <c r="K598" s="38"/>
      <c r="L598" s="27" t="s">
        <v>844</v>
      </c>
      <c r="M598" s="15"/>
      <c r="N598" s="15"/>
      <c r="P598" s="15"/>
      <c r="Q598" s="15"/>
    </row>
    <row r="599" spans="2:17" x14ac:dyDescent="0.25">
      <c r="B599" s="98"/>
      <c r="C599" s="117"/>
      <c r="D599" s="27" t="s">
        <v>992</v>
      </c>
      <c r="E599" s="29">
        <v>114.85</v>
      </c>
      <c r="F599" s="29">
        <v>114.85</v>
      </c>
      <c r="G599" s="29">
        <v>114.85</v>
      </c>
      <c r="H599" s="14"/>
      <c r="I599" s="15">
        <f t="shared" si="145"/>
        <v>114.85</v>
      </c>
      <c r="J599" s="15">
        <f t="shared" si="146"/>
        <v>114.85</v>
      </c>
      <c r="K599" s="38"/>
      <c r="L599" s="27" t="s">
        <v>990</v>
      </c>
      <c r="M599" s="15">
        <f t="shared" ref="M599" si="149">I600</f>
        <v>121.61999999999999</v>
      </c>
      <c r="N599" s="15">
        <f t="shared" ref="N599" si="150">J600</f>
        <v>121.61999999999999</v>
      </c>
      <c r="P599" s="86" t="s">
        <v>1119</v>
      </c>
      <c r="Q599" s="86">
        <v>45994</v>
      </c>
    </row>
    <row r="600" spans="2:17" x14ac:dyDescent="0.25">
      <c r="B600" s="98"/>
      <c r="C600" s="118"/>
      <c r="D600" s="27" t="s">
        <v>993</v>
      </c>
      <c r="E600" s="29">
        <v>121.61999999999999</v>
      </c>
      <c r="F600" s="29">
        <v>121.62</v>
      </c>
      <c r="G600" s="29">
        <v>121.62000000000002</v>
      </c>
      <c r="H600" s="14"/>
      <c r="I600" s="15">
        <f t="shared" si="145"/>
        <v>121.61999999999999</v>
      </c>
      <c r="J600" s="15">
        <f t="shared" si="146"/>
        <v>121.61999999999999</v>
      </c>
      <c r="K600" s="38"/>
      <c r="L600" s="27" t="s">
        <v>994</v>
      </c>
      <c r="M600" s="15">
        <v>121.62</v>
      </c>
      <c r="N600" s="15">
        <v>121.62</v>
      </c>
      <c r="P600" s="87"/>
      <c r="Q600" s="87"/>
    </row>
    <row r="601" spans="2:17" ht="15" customHeight="1" x14ac:dyDescent="0.25">
      <c r="B601" s="99">
        <v>81</v>
      </c>
      <c r="C601" s="127" t="s">
        <v>946</v>
      </c>
      <c r="D601" s="23"/>
      <c r="E601" s="25"/>
      <c r="F601" s="25"/>
      <c r="G601" s="25"/>
      <c r="H601" s="14"/>
      <c r="I601" s="15"/>
      <c r="J601" s="15"/>
      <c r="K601" s="38"/>
      <c r="L601" s="23"/>
      <c r="M601" s="15"/>
      <c r="N601" s="15"/>
      <c r="P601" s="15"/>
      <c r="Q601" s="15"/>
    </row>
    <row r="602" spans="2:17" x14ac:dyDescent="0.25">
      <c r="B602" s="99"/>
      <c r="C602" s="128"/>
      <c r="D602" s="23"/>
      <c r="E602" s="25"/>
      <c r="F602" s="25"/>
      <c r="G602" s="25"/>
      <c r="H602" s="14"/>
      <c r="I602" s="15"/>
      <c r="J602" s="15"/>
      <c r="K602" s="38"/>
      <c r="L602" s="23"/>
      <c r="M602" s="15"/>
      <c r="N602" s="15"/>
      <c r="P602" s="15"/>
      <c r="Q602" s="15"/>
    </row>
    <row r="603" spans="2:17" x14ac:dyDescent="0.25">
      <c r="B603" s="99"/>
      <c r="C603" s="129"/>
      <c r="D603" s="23"/>
      <c r="E603" s="25"/>
      <c r="F603" s="25"/>
      <c r="G603" s="25"/>
      <c r="H603" s="14"/>
      <c r="I603" s="15"/>
      <c r="J603" s="15"/>
      <c r="K603" s="38"/>
      <c r="L603" s="23"/>
      <c r="M603" s="15"/>
      <c r="N603" s="15"/>
      <c r="P603" s="15"/>
      <c r="Q603" s="15"/>
    </row>
    <row r="604" spans="2:17" ht="15" customHeight="1" x14ac:dyDescent="0.25">
      <c r="B604" s="97" t="s">
        <v>629</v>
      </c>
      <c r="C604" s="116" t="s">
        <v>326</v>
      </c>
      <c r="D604" s="27" t="s">
        <v>844</v>
      </c>
      <c r="E604" s="25">
        <v>0</v>
      </c>
      <c r="F604" s="25">
        <v>0</v>
      </c>
      <c r="G604" s="25">
        <v>57.1</v>
      </c>
      <c r="H604" s="14"/>
      <c r="I604" s="15" t="str">
        <f t="shared" si="145"/>
        <v xml:space="preserve"> </v>
      </c>
      <c r="J604" s="15" t="str">
        <f t="shared" si="146"/>
        <v xml:space="preserve"> </v>
      </c>
      <c r="K604" s="38"/>
      <c r="L604" s="27" t="s">
        <v>844</v>
      </c>
      <c r="M604" s="15"/>
      <c r="N604" s="15"/>
      <c r="P604" s="15"/>
      <c r="Q604" s="15"/>
    </row>
    <row r="605" spans="2:17" x14ac:dyDescent="0.25">
      <c r="B605" s="98"/>
      <c r="C605" s="117"/>
      <c r="D605" s="27" t="s">
        <v>992</v>
      </c>
      <c r="E605" s="29">
        <v>0</v>
      </c>
      <c r="F605" s="29">
        <v>0</v>
      </c>
      <c r="G605" s="29">
        <v>47.06</v>
      </c>
      <c r="H605" s="14"/>
      <c r="I605" s="15">
        <v>47.06</v>
      </c>
      <c r="J605" s="30">
        <f>I605*1.2</f>
        <v>56.472000000000001</v>
      </c>
      <c r="K605" s="38"/>
      <c r="L605" s="27" t="s">
        <v>990</v>
      </c>
      <c r="M605" s="15">
        <v>62.48</v>
      </c>
      <c r="N605" s="30">
        <f>M605*1.22</f>
        <v>76.2256</v>
      </c>
      <c r="P605" s="15" t="s">
        <v>1105</v>
      </c>
      <c r="Q605" s="65">
        <v>46001</v>
      </c>
    </row>
    <row r="606" spans="2:17" x14ac:dyDescent="0.25">
      <c r="B606" s="98"/>
      <c r="C606" s="118"/>
      <c r="D606" s="27" t="s">
        <v>993</v>
      </c>
      <c r="E606" s="29">
        <v>0</v>
      </c>
      <c r="F606" s="29">
        <v>0</v>
      </c>
      <c r="G606" s="29">
        <v>67.14</v>
      </c>
      <c r="H606" s="14"/>
      <c r="I606" s="15">
        <v>67.14</v>
      </c>
      <c r="J606" s="30">
        <f>I606*1.2</f>
        <v>80.567999999999998</v>
      </c>
      <c r="K606" s="38"/>
      <c r="L606" s="27" t="s">
        <v>994</v>
      </c>
      <c r="M606" s="15">
        <v>62.48</v>
      </c>
      <c r="N606" s="30">
        <f>M606*1.22</f>
        <v>76.2256</v>
      </c>
      <c r="P606" s="15"/>
      <c r="Q606" s="15"/>
    </row>
    <row r="607" spans="2:17" ht="15" customHeight="1" x14ac:dyDescent="0.25">
      <c r="B607" s="99">
        <v>82</v>
      </c>
      <c r="C607" s="127" t="s">
        <v>947</v>
      </c>
      <c r="D607" s="23"/>
      <c r="E607" s="25"/>
      <c r="F607" s="25"/>
      <c r="G607" s="25"/>
      <c r="H607" s="14"/>
      <c r="I607" s="15"/>
      <c r="J607" s="15"/>
      <c r="K607" s="38"/>
      <c r="L607" s="23"/>
      <c r="M607" s="15"/>
      <c r="N607" s="15"/>
      <c r="P607" s="15"/>
      <c r="Q607" s="15"/>
    </row>
    <row r="608" spans="2:17" x14ac:dyDescent="0.25">
      <c r="B608" s="99"/>
      <c r="C608" s="128"/>
      <c r="D608" s="23"/>
      <c r="E608" s="25"/>
      <c r="F608" s="25"/>
      <c r="G608" s="25"/>
      <c r="H608" s="14"/>
      <c r="I608" s="15"/>
      <c r="J608" s="15"/>
      <c r="K608" s="38"/>
      <c r="L608" s="23"/>
      <c r="M608" s="15"/>
      <c r="N608" s="15"/>
      <c r="P608" s="15"/>
      <c r="Q608" s="15"/>
    </row>
    <row r="609" spans="2:17" x14ac:dyDescent="0.25">
      <c r="B609" s="99"/>
      <c r="C609" s="129"/>
      <c r="D609" s="23"/>
      <c r="E609" s="25"/>
      <c r="F609" s="25"/>
      <c r="G609" s="25"/>
      <c r="H609" s="14"/>
      <c r="I609" s="15"/>
      <c r="J609" s="15"/>
      <c r="K609" s="38"/>
      <c r="L609" s="23"/>
      <c r="M609" s="15"/>
      <c r="N609" s="15"/>
      <c r="P609" s="15"/>
      <c r="Q609" s="15"/>
    </row>
    <row r="610" spans="2:17" ht="15" customHeight="1" x14ac:dyDescent="0.25">
      <c r="B610" s="97" t="s">
        <v>630</v>
      </c>
      <c r="C610" s="116" t="s">
        <v>326</v>
      </c>
      <c r="D610" s="27" t="s">
        <v>844</v>
      </c>
      <c r="E610" s="25">
        <v>51.435000000000002</v>
      </c>
      <c r="F610" s="25">
        <v>51.435000000000002</v>
      </c>
      <c r="G610" s="25">
        <v>51.434999999999995</v>
      </c>
      <c r="H610" s="14"/>
      <c r="I610" s="15" t="str">
        <f t="shared" si="145"/>
        <v xml:space="preserve"> </v>
      </c>
      <c r="J610" s="15" t="str">
        <f t="shared" ref="J610" si="151">I610</f>
        <v xml:space="preserve"> </v>
      </c>
      <c r="K610" s="38"/>
      <c r="L610" s="27" t="s">
        <v>844</v>
      </c>
      <c r="M610" s="15"/>
      <c r="N610" s="15"/>
      <c r="P610" s="15"/>
      <c r="Q610" s="15"/>
    </row>
    <row r="611" spans="2:17" x14ac:dyDescent="0.25">
      <c r="B611" s="98"/>
      <c r="C611" s="117"/>
      <c r="D611" s="27" t="s">
        <v>992</v>
      </c>
      <c r="E611" s="29">
        <v>44.51</v>
      </c>
      <c r="F611" s="29">
        <v>44.51</v>
      </c>
      <c r="G611" s="29">
        <v>44.51</v>
      </c>
      <c r="H611" s="14"/>
      <c r="I611" s="15">
        <f t="shared" si="145"/>
        <v>44.51</v>
      </c>
      <c r="J611" s="30">
        <f>I611*1.2</f>
        <v>53.411999999999999</v>
      </c>
      <c r="K611" s="38"/>
      <c r="L611" s="27" t="s">
        <v>990</v>
      </c>
      <c r="M611" s="15">
        <f t="shared" ref="M611" si="152">I612</f>
        <v>58.36</v>
      </c>
      <c r="N611" s="15">
        <v>71.2</v>
      </c>
      <c r="P611" s="86" t="s">
        <v>1106</v>
      </c>
      <c r="Q611" s="86">
        <v>45994</v>
      </c>
    </row>
    <row r="612" spans="2:17" x14ac:dyDescent="0.25">
      <c r="B612" s="98"/>
      <c r="C612" s="118"/>
      <c r="D612" s="27" t="s">
        <v>993</v>
      </c>
      <c r="E612" s="29">
        <v>58.36</v>
      </c>
      <c r="F612" s="29">
        <v>58.36</v>
      </c>
      <c r="G612" s="29">
        <v>58.36</v>
      </c>
      <c r="H612" s="14"/>
      <c r="I612" s="15">
        <f t="shared" si="145"/>
        <v>58.36</v>
      </c>
      <c r="J612" s="30">
        <f>I612*1.2</f>
        <v>70.031999999999996</v>
      </c>
      <c r="K612" s="38"/>
      <c r="L612" s="27" t="s">
        <v>994</v>
      </c>
      <c r="M612" s="15">
        <v>58.36</v>
      </c>
      <c r="N612" s="15">
        <v>78.78</v>
      </c>
      <c r="P612" s="87"/>
      <c r="Q612" s="87"/>
    </row>
    <row r="613" spans="2:17" ht="15" customHeight="1" x14ac:dyDescent="0.25">
      <c r="B613" s="99">
        <v>83</v>
      </c>
      <c r="C613" s="127" t="s">
        <v>948</v>
      </c>
      <c r="D613" s="23"/>
      <c r="E613" s="25"/>
      <c r="F613" s="25"/>
      <c r="G613" s="25"/>
      <c r="H613" s="14"/>
      <c r="I613" s="15"/>
      <c r="J613" s="15"/>
      <c r="K613" s="38"/>
      <c r="L613" s="23"/>
      <c r="M613" s="15"/>
      <c r="N613" s="15"/>
      <c r="P613" s="15"/>
      <c r="Q613" s="15"/>
    </row>
    <row r="614" spans="2:17" x14ac:dyDescent="0.25">
      <c r="B614" s="99"/>
      <c r="C614" s="128"/>
      <c r="D614" s="23"/>
      <c r="E614" s="25"/>
      <c r="F614" s="25"/>
      <c r="G614" s="25"/>
      <c r="H614" s="14"/>
      <c r="I614" s="15"/>
      <c r="J614" s="15"/>
      <c r="K614" s="38"/>
      <c r="L614" s="23"/>
      <c r="M614" s="15"/>
      <c r="N614" s="15"/>
      <c r="P614" s="15"/>
      <c r="Q614" s="15"/>
    </row>
    <row r="615" spans="2:17" x14ac:dyDescent="0.25">
      <c r="B615" s="99"/>
      <c r="C615" s="129"/>
      <c r="D615" s="23"/>
      <c r="E615" s="25"/>
      <c r="F615" s="25"/>
      <c r="G615" s="25"/>
      <c r="H615" s="14"/>
      <c r="I615" s="15"/>
      <c r="J615" s="15"/>
      <c r="K615" s="38"/>
      <c r="L615" s="23"/>
      <c r="M615" s="15"/>
      <c r="N615" s="15"/>
      <c r="P615" s="15"/>
      <c r="Q615" s="15"/>
    </row>
    <row r="616" spans="2:17" ht="15" customHeight="1" x14ac:dyDescent="0.25">
      <c r="B616" s="97" t="s">
        <v>631</v>
      </c>
      <c r="C616" s="116" t="s">
        <v>241</v>
      </c>
      <c r="D616" s="27" t="s">
        <v>844</v>
      </c>
      <c r="E616" s="25">
        <v>72.400000000000006</v>
      </c>
      <c r="F616" s="25">
        <v>72.399999999999991</v>
      </c>
      <c r="G616" s="25">
        <v>72.399999999999991</v>
      </c>
      <c r="H616" s="14"/>
      <c r="I616" s="15" t="str">
        <f t="shared" si="145"/>
        <v xml:space="preserve"> </v>
      </c>
      <c r="J616" s="15" t="str">
        <f t="shared" si="146"/>
        <v xml:space="preserve"> </v>
      </c>
      <c r="K616" s="38"/>
      <c r="L616" s="27" t="s">
        <v>844</v>
      </c>
      <c r="M616" s="15"/>
      <c r="N616" s="15"/>
      <c r="P616" s="15"/>
      <c r="Q616" s="15"/>
    </row>
    <row r="617" spans="2:17" x14ac:dyDescent="0.25">
      <c r="B617" s="98"/>
      <c r="C617" s="117"/>
      <c r="D617" s="27" t="s">
        <v>992</v>
      </c>
      <c r="E617" s="29">
        <v>72.400000000000006</v>
      </c>
      <c r="F617" s="29">
        <v>72.399999999999991</v>
      </c>
      <c r="G617" s="29">
        <v>72.399999999999991</v>
      </c>
      <c r="H617" s="14"/>
      <c r="I617" s="15">
        <f t="shared" si="145"/>
        <v>72.400000000000006</v>
      </c>
      <c r="J617" s="15">
        <f>I617*1.05</f>
        <v>76.02000000000001</v>
      </c>
      <c r="K617" s="38"/>
      <c r="L617" s="27" t="s">
        <v>990</v>
      </c>
      <c r="M617" s="15">
        <f t="shared" ref="M617" si="153">I618</f>
        <v>79.11</v>
      </c>
      <c r="N617" s="15">
        <v>83.07</v>
      </c>
      <c r="P617" s="86" t="s">
        <v>1100</v>
      </c>
      <c r="Q617" s="86">
        <v>46001</v>
      </c>
    </row>
    <row r="618" spans="2:17" x14ac:dyDescent="0.25">
      <c r="B618" s="98"/>
      <c r="C618" s="118"/>
      <c r="D618" s="27" t="s">
        <v>993</v>
      </c>
      <c r="E618" s="29">
        <v>0</v>
      </c>
      <c r="F618" s="29">
        <v>0</v>
      </c>
      <c r="G618" s="29">
        <v>0</v>
      </c>
      <c r="H618" s="14"/>
      <c r="I618" s="15">
        <v>79.11</v>
      </c>
      <c r="J618" s="15">
        <v>94.93</v>
      </c>
      <c r="K618" s="38"/>
      <c r="L618" s="27" t="s">
        <v>994</v>
      </c>
      <c r="M618" s="15">
        <v>118.52</v>
      </c>
      <c r="N618" s="15">
        <v>124.44</v>
      </c>
      <c r="P618" s="87"/>
      <c r="Q618" s="87"/>
    </row>
    <row r="619" spans="2:17" ht="15" customHeight="1" x14ac:dyDescent="0.25">
      <c r="B619" s="97" t="s">
        <v>949</v>
      </c>
      <c r="C619" s="116" t="s">
        <v>242</v>
      </c>
      <c r="D619" s="27" t="s">
        <v>844</v>
      </c>
      <c r="E619" s="25">
        <v>72.400000000000006</v>
      </c>
      <c r="F619" s="25">
        <v>0</v>
      </c>
      <c r="G619" s="25">
        <v>72.399999999999991</v>
      </c>
      <c r="H619" s="14"/>
      <c r="I619" s="15" t="str">
        <f t="shared" si="145"/>
        <v xml:space="preserve"> </v>
      </c>
      <c r="J619" s="15" t="str">
        <f t="shared" si="146"/>
        <v xml:space="preserve"> </v>
      </c>
      <c r="K619" s="38"/>
      <c r="L619" s="27" t="s">
        <v>844</v>
      </c>
      <c r="M619" s="15"/>
      <c r="N619" s="15"/>
      <c r="P619" s="15"/>
      <c r="Q619" s="15"/>
    </row>
    <row r="620" spans="2:17" x14ac:dyDescent="0.25">
      <c r="B620" s="98"/>
      <c r="C620" s="117"/>
      <c r="D620" s="27" t="s">
        <v>992</v>
      </c>
      <c r="E620" s="29">
        <v>72.400000000000006</v>
      </c>
      <c r="F620" s="29">
        <v>0</v>
      </c>
      <c r="G620" s="29">
        <v>72.399999999999991</v>
      </c>
      <c r="H620" s="14"/>
      <c r="I620" s="15">
        <f t="shared" si="145"/>
        <v>72.400000000000006</v>
      </c>
      <c r="J620" s="15">
        <f t="shared" si="146"/>
        <v>72.400000000000006</v>
      </c>
      <c r="K620" s="38"/>
      <c r="L620" s="27" t="s">
        <v>990</v>
      </c>
      <c r="M620" s="15">
        <f>I621</f>
        <v>79.11</v>
      </c>
      <c r="N620" s="15">
        <v>83.07</v>
      </c>
      <c r="P620" s="86" t="s">
        <v>1100</v>
      </c>
      <c r="Q620" s="86">
        <v>46001</v>
      </c>
    </row>
    <row r="621" spans="2:17" x14ac:dyDescent="0.25">
      <c r="B621" s="98"/>
      <c r="C621" s="118"/>
      <c r="D621" s="27" t="s">
        <v>993</v>
      </c>
      <c r="E621" s="29">
        <v>0</v>
      </c>
      <c r="F621" s="29">
        <v>0</v>
      </c>
      <c r="G621" s="29">
        <v>0</v>
      </c>
      <c r="H621" s="14"/>
      <c r="I621" s="15">
        <v>79.11</v>
      </c>
      <c r="J621" s="15">
        <v>94.93</v>
      </c>
      <c r="K621" s="38"/>
      <c r="L621" s="27" t="s">
        <v>994</v>
      </c>
      <c r="M621" s="15">
        <v>118.52</v>
      </c>
      <c r="N621" s="15">
        <v>124.44</v>
      </c>
      <c r="P621" s="87"/>
      <c r="Q621" s="87"/>
    </row>
    <row r="622" spans="2:17" ht="15" customHeight="1" x14ac:dyDescent="0.25">
      <c r="B622" s="97" t="s">
        <v>950</v>
      </c>
      <c r="C622" s="116" t="s">
        <v>243</v>
      </c>
      <c r="D622" s="27" t="s">
        <v>844</v>
      </c>
      <c r="E622" s="25">
        <v>72.400000000000006</v>
      </c>
      <c r="F622" s="25">
        <v>0</v>
      </c>
      <c r="G622" s="25">
        <v>72.399999999999991</v>
      </c>
      <c r="H622" s="14"/>
      <c r="I622" s="15" t="str">
        <f t="shared" si="145"/>
        <v xml:space="preserve"> </v>
      </c>
      <c r="J622" s="15" t="str">
        <f t="shared" si="146"/>
        <v xml:space="preserve"> </v>
      </c>
      <c r="K622" s="38"/>
      <c r="L622" s="27" t="s">
        <v>844</v>
      </c>
      <c r="M622" s="15"/>
      <c r="N622" s="15"/>
      <c r="P622" s="15"/>
      <c r="Q622" s="15"/>
    </row>
    <row r="623" spans="2:17" x14ac:dyDescent="0.25">
      <c r="B623" s="98"/>
      <c r="C623" s="117"/>
      <c r="D623" s="27" t="s">
        <v>992</v>
      </c>
      <c r="E623" s="29">
        <v>72.400000000000006</v>
      </c>
      <c r="F623" s="29">
        <v>0</v>
      </c>
      <c r="G623" s="29">
        <v>72.399999999999991</v>
      </c>
      <c r="H623" s="14"/>
      <c r="I623" s="15">
        <f t="shared" si="145"/>
        <v>72.400000000000006</v>
      </c>
      <c r="J623" s="15">
        <f t="shared" si="146"/>
        <v>72.400000000000006</v>
      </c>
      <c r="K623" s="38"/>
      <c r="L623" s="27" t="s">
        <v>990</v>
      </c>
      <c r="M623" s="15">
        <f>I624</f>
        <v>79.11</v>
      </c>
      <c r="N623" s="15">
        <v>83.07</v>
      </c>
      <c r="P623" s="86" t="s">
        <v>1100</v>
      </c>
      <c r="Q623" s="86">
        <v>46001</v>
      </c>
    </row>
    <row r="624" spans="2:17" x14ac:dyDescent="0.25">
      <c r="B624" s="98"/>
      <c r="C624" s="118"/>
      <c r="D624" s="27" t="s">
        <v>993</v>
      </c>
      <c r="E624" s="29">
        <v>0</v>
      </c>
      <c r="F624" s="29">
        <v>0</v>
      </c>
      <c r="G624" s="29">
        <v>0</v>
      </c>
      <c r="H624" s="14"/>
      <c r="I624" s="15">
        <v>79.11</v>
      </c>
      <c r="J624" s="15">
        <v>94.93</v>
      </c>
      <c r="K624" s="38"/>
      <c r="L624" s="27" t="s">
        <v>994</v>
      </c>
      <c r="M624" s="15">
        <v>118.52</v>
      </c>
      <c r="N624" s="15">
        <v>124.44</v>
      </c>
      <c r="P624" s="87"/>
      <c r="Q624" s="87"/>
    </row>
    <row r="625" spans="2:17" ht="15" customHeight="1" x14ac:dyDescent="0.25">
      <c r="B625" s="99">
        <v>85</v>
      </c>
      <c r="C625" s="127" t="s">
        <v>951</v>
      </c>
      <c r="D625" s="23"/>
      <c r="E625" s="25"/>
      <c r="F625" s="25"/>
      <c r="G625" s="25"/>
      <c r="H625" s="14"/>
      <c r="I625" s="15"/>
      <c r="J625" s="15"/>
      <c r="K625" s="38"/>
      <c r="L625" s="23"/>
      <c r="M625" s="15"/>
      <c r="N625" s="15"/>
      <c r="P625" s="15"/>
      <c r="Q625" s="15"/>
    </row>
    <row r="626" spans="2:17" x14ac:dyDescent="0.25">
      <c r="B626" s="99"/>
      <c r="C626" s="128"/>
      <c r="D626" s="23"/>
      <c r="E626" s="25"/>
      <c r="F626" s="25"/>
      <c r="G626" s="25"/>
      <c r="H626" s="14"/>
      <c r="I626" s="15"/>
      <c r="J626" s="15"/>
      <c r="K626" s="38"/>
      <c r="L626" s="23"/>
      <c r="M626" s="15"/>
      <c r="N626" s="15"/>
      <c r="P626" s="15"/>
      <c r="Q626" s="15"/>
    </row>
    <row r="627" spans="2:17" x14ac:dyDescent="0.25">
      <c r="B627" s="99"/>
      <c r="C627" s="129"/>
      <c r="D627" s="23"/>
      <c r="E627" s="25"/>
      <c r="F627" s="25"/>
      <c r="G627" s="25"/>
      <c r="H627" s="14"/>
      <c r="I627" s="15"/>
      <c r="J627" s="15"/>
      <c r="K627" s="38"/>
      <c r="L627" s="23"/>
      <c r="M627" s="15"/>
      <c r="N627" s="15"/>
      <c r="P627" s="15"/>
      <c r="Q627" s="15"/>
    </row>
    <row r="628" spans="2:17" ht="15" customHeight="1" x14ac:dyDescent="0.25">
      <c r="B628" s="97" t="s">
        <v>633</v>
      </c>
      <c r="C628" s="116" t="s">
        <v>296</v>
      </c>
      <c r="D628" s="27" t="s">
        <v>844</v>
      </c>
      <c r="E628" s="25">
        <v>180</v>
      </c>
      <c r="F628" s="25">
        <v>0</v>
      </c>
      <c r="G628" s="25">
        <v>0</v>
      </c>
      <c r="H628" s="14"/>
      <c r="I628" s="15" t="str">
        <f t="shared" si="145"/>
        <v xml:space="preserve"> </v>
      </c>
      <c r="J628" s="15" t="str">
        <f t="shared" si="146"/>
        <v xml:space="preserve"> </v>
      </c>
      <c r="K628" s="38"/>
      <c r="L628" s="27" t="s">
        <v>844</v>
      </c>
      <c r="M628" s="15"/>
      <c r="N628" s="15"/>
      <c r="P628" s="15"/>
      <c r="Q628" s="15"/>
    </row>
    <row r="629" spans="2:17" x14ac:dyDescent="0.25">
      <c r="B629" s="98"/>
      <c r="C629" s="117"/>
      <c r="D629" s="27" t="s">
        <v>992</v>
      </c>
      <c r="E629" s="29">
        <v>180</v>
      </c>
      <c r="F629" s="29">
        <v>0</v>
      </c>
      <c r="G629" s="29">
        <v>0</v>
      </c>
      <c r="H629" s="14"/>
      <c r="I629" s="15">
        <f t="shared" si="145"/>
        <v>180</v>
      </c>
      <c r="J629" s="15">
        <f t="shared" si="146"/>
        <v>180</v>
      </c>
      <c r="K629" s="38"/>
      <c r="L629" s="27" t="s">
        <v>990</v>
      </c>
      <c r="M629" s="30">
        <f t="shared" ref="M629" si="154">I630</f>
        <v>180</v>
      </c>
      <c r="N629" s="30">
        <f t="shared" ref="N629" si="155">J630</f>
        <v>180</v>
      </c>
      <c r="P629" s="86" t="s">
        <v>1197</v>
      </c>
      <c r="Q629" s="86">
        <v>44881</v>
      </c>
    </row>
    <row r="630" spans="2:17" x14ac:dyDescent="0.25">
      <c r="B630" s="98"/>
      <c r="C630" s="118"/>
      <c r="D630" s="27" t="s">
        <v>993</v>
      </c>
      <c r="E630" s="29">
        <v>180</v>
      </c>
      <c r="F630" s="29">
        <v>0</v>
      </c>
      <c r="G630" s="29">
        <v>0</v>
      </c>
      <c r="H630" s="14"/>
      <c r="I630" s="15">
        <f t="shared" si="145"/>
        <v>180</v>
      </c>
      <c r="J630" s="15">
        <f t="shared" si="146"/>
        <v>180</v>
      </c>
      <c r="K630" s="38"/>
      <c r="L630" s="27" t="s">
        <v>994</v>
      </c>
      <c r="M630" s="15">
        <v>309.95</v>
      </c>
      <c r="N630" s="15">
        <v>309.95</v>
      </c>
      <c r="P630" s="87"/>
      <c r="Q630" s="87"/>
    </row>
    <row r="631" spans="2:17" ht="15" customHeight="1" x14ac:dyDescent="0.25">
      <c r="B631" s="97" t="s">
        <v>952</v>
      </c>
      <c r="C631" s="116" t="s">
        <v>297</v>
      </c>
      <c r="D631" s="27" t="s">
        <v>844</v>
      </c>
      <c r="E631" s="25">
        <v>54.720000000000013</v>
      </c>
      <c r="F631" s="25">
        <v>54.720000000000006</v>
      </c>
      <c r="G631" s="25">
        <v>54.720000000000006</v>
      </c>
      <c r="H631" s="14"/>
      <c r="I631" s="15" t="str">
        <f t="shared" si="145"/>
        <v xml:space="preserve"> </v>
      </c>
      <c r="J631" s="15" t="str">
        <f t="shared" si="146"/>
        <v xml:space="preserve"> </v>
      </c>
      <c r="K631" s="38"/>
      <c r="L631" s="27" t="s">
        <v>844</v>
      </c>
      <c r="M631" s="15"/>
      <c r="N631" s="15"/>
      <c r="P631" s="15"/>
      <c r="Q631" s="15"/>
    </row>
    <row r="632" spans="2:17" x14ac:dyDescent="0.25">
      <c r="B632" s="98"/>
      <c r="C632" s="117"/>
      <c r="D632" s="27" t="s">
        <v>992</v>
      </c>
      <c r="E632" s="29">
        <v>49.45</v>
      </c>
      <c r="F632" s="29">
        <v>49.45</v>
      </c>
      <c r="G632" s="29">
        <v>49.45</v>
      </c>
      <c r="H632" s="14"/>
      <c r="I632" s="15">
        <f t="shared" si="145"/>
        <v>49.45</v>
      </c>
      <c r="J632" s="15">
        <f t="shared" si="146"/>
        <v>49.45</v>
      </c>
      <c r="K632" s="38"/>
      <c r="L632" s="27" t="s">
        <v>990</v>
      </c>
      <c r="M632" s="15">
        <v>59.4</v>
      </c>
      <c r="N632" s="15">
        <v>62.36</v>
      </c>
      <c r="P632" s="86" t="s">
        <v>1198</v>
      </c>
      <c r="Q632" s="86">
        <v>46366</v>
      </c>
    </row>
    <row r="633" spans="2:17" x14ac:dyDescent="0.25">
      <c r="B633" s="98"/>
      <c r="C633" s="118"/>
      <c r="D633" s="27" t="s">
        <v>993</v>
      </c>
      <c r="E633" s="29">
        <v>59.99</v>
      </c>
      <c r="F633" s="29">
        <v>59.990000000000009</v>
      </c>
      <c r="G633" s="29">
        <v>59.99</v>
      </c>
      <c r="H633" s="14"/>
      <c r="I633" s="15">
        <f t="shared" si="145"/>
        <v>59.99</v>
      </c>
      <c r="J633" s="15">
        <f t="shared" si="146"/>
        <v>59.99</v>
      </c>
      <c r="K633" s="38"/>
      <c r="L633" s="27" t="s">
        <v>994</v>
      </c>
      <c r="M633" s="15">
        <v>59.4</v>
      </c>
      <c r="N633" s="15">
        <v>62.36</v>
      </c>
      <c r="P633" s="87"/>
      <c r="Q633" s="87"/>
    </row>
    <row r="634" spans="2:17" ht="15" hidden="1" customHeight="1" x14ac:dyDescent="0.25">
      <c r="B634" s="97" t="s">
        <v>953</v>
      </c>
      <c r="C634" s="116" t="s">
        <v>299</v>
      </c>
      <c r="D634" s="27" t="s">
        <v>844</v>
      </c>
      <c r="E634" s="25">
        <v>73.430000000000007</v>
      </c>
      <c r="F634" s="25">
        <v>73.430000000000007</v>
      </c>
      <c r="G634" s="25">
        <v>73.430000000000007</v>
      </c>
      <c r="H634" s="14"/>
      <c r="I634" s="15" t="str">
        <f t="shared" si="145"/>
        <v xml:space="preserve"> </v>
      </c>
      <c r="J634" s="15" t="str">
        <f t="shared" si="146"/>
        <v xml:space="preserve"> </v>
      </c>
      <c r="K634" s="38"/>
      <c r="L634" s="27" t="s">
        <v>844</v>
      </c>
      <c r="M634" s="15"/>
      <c r="N634" s="15"/>
      <c r="P634" s="15"/>
      <c r="Q634" s="15"/>
    </row>
    <row r="635" spans="2:17" hidden="1" x14ac:dyDescent="0.25">
      <c r="B635" s="98"/>
      <c r="C635" s="117"/>
      <c r="D635" s="27" t="s">
        <v>992</v>
      </c>
      <c r="E635" s="29">
        <v>73.430000000000007</v>
      </c>
      <c r="F635" s="29">
        <v>73.430000000000007</v>
      </c>
      <c r="G635" s="29">
        <v>73.430000000000007</v>
      </c>
      <c r="H635" s="14"/>
      <c r="I635" s="15">
        <f t="shared" si="145"/>
        <v>73.430000000000007</v>
      </c>
      <c r="J635" s="15">
        <f t="shared" si="146"/>
        <v>73.430000000000007</v>
      </c>
      <c r="K635" s="38"/>
      <c r="L635" s="27" t="s">
        <v>990</v>
      </c>
      <c r="M635" s="15" t="s">
        <v>840</v>
      </c>
      <c r="N635" s="15" t="str">
        <f t="shared" ref="N635:N636" si="156">M635</f>
        <v xml:space="preserve"> -</v>
      </c>
      <c r="P635" s="15"/>
      <c r="Q635" s="65"/>
    </row>
    <row r="636" spans="2:17" hidden="1" x14ac:dyDescent="0.25">
      <c r="B636" s="98"/>
      <c r="C636" s="118"/>
      <c r="D636" s="27" t="s">
        <v>993</v>
      </c>
      <c r="E636" s="29">
        <v>0</v>
      </c>
      <c r="F636" s="29">
        <v>0</v>
      </c>
      <c r="G636" s="29">
        <v>0</v>
      </c>
      <c r="H636" s="14"/>
      <c r="I636" s="15" t="s">
        <v>840</v>
      </c>
      <c r="J636" s="15" t="str">
        <f t="shared" si="146"/>
        <v xml:space="preserve"> -</v>
      </c>
      <c r="K636" s="38"/>
      <c r="L636" s="27" t="s">
        <v>994</v>
      </c>
      <c r="M636" s="15" t="s">
        <v>840</v>
      </c>
      <c r="N636" s="15" t="str">
        <f t="shared" si="156"/>
        <v xml:space="preserve"> -</v>
      </c>
      <c r="P636" s="15"/>
      <c r="Q636" s="15"/>
    </row>
    <row r="637" spans="2:17" ht="15" hidden="1" customHeight="1" x14ac:dyDescent="0.25">
      <c r="B637" s="97" t="s">
        <v>954</v>
      </c>
      <c r="C637" s="116" t="s">
        <v>300</v>
      </c>
      <c r="D637" s="27" t="s">
        <v>844</v>
      </c>
      <c r="E637" s="25">
        <v>110.05</v>
      </c>
      <c r="F637" s="25">
        <v>110.05</v>
      </c>
      <c r="G637" s="25">
        <v>110.05</v>
      </c>
      <c r="H637" s="14"/>
      <c r="I637" s="15" t="str">
        <f t="shared" si="145"/>
        <v xml:space="preserve"> </v>
      </c>
      <c r="J637" s="15" t="str">
        <f t="shared" si="146"/>
        <v xml:space="preserve"> </v>
      </c>
      <c r="K637" s="38"/>
      <c r="L637" s="27" t="s">
        <v>844</v>
      </c>
      <c r="M637" s="15"/>
      <c r="N637" s="15"/>
      <c r="P637" s="15"/>
      <c r="Q637" s="15"/>
    </row>
    <row r="638" spans="2:17" hidden="1" x14ac:dyDescent="0.25">
      <c r="B638" s="98"/>
      <c r="C638" s="117"/>
      <c r="D638" s="27" t="s">
        <v>992</v>
      </c>
      <c r="E638" s="29">
        <v>110.05</v>
      </c>
      <c r="F638" s="29">
        <v>110.05</v>
      </c>
      <c r="G638" s="29">
        <v>110.05</v>
      </c>
      <c r="H638" s="14"/>
      <c r="I638" s="15">
        <f t="shared" si="145"/>
        <v>110.05</v>
      </c>
      <c r="J638" s="15">
        <f t="shared" si="146"/>
        <v>110.05</v>
      </c>
      <c r="K638" s="38"/>
      <c r="L638" s="27" t="s">
        <v>990</v>
      </c>
      <c r="M638" s="15" t="s">
        <v>840</v>
      </c>
      <c r="N638" s="15" t="str">
        <f t="shared" ref="N638:N639" si="157">M638</f>
        <v xml:space="preserve"> -</v>
      </c>
      <c r="P638" s="15"/>
      <c r="Q638" s="65"/>
    </row>
    <row r="639" spans="2:17" hidden="1" x14ac:dyDescent="0.25">
      <c r="B639" s="98"/>
      <c r="C639" s="118"/>
      <c r="D639" s="27" t="s">
        <v>993</v>
      </c>
      <c r="E639" s="29">
        <v>0</v>
      </c>
      <c r="F639" s="29">
        <v>0</v>
      </c>
      <c r="G639" s="29">
        <v>0</v>
      </c>
      <c r="H639" s="14"/>
      <c r="I639" s="15" t="s">
        <v>840</v>
      </c>
      <c r="J639" s="15" t="str">
        <f t="shared" ref="J639" si="158">I639</f>
        <v xml:space="preserve"> -</v>
      </c>
      <c r="K639" s="38"/>
      <c r="L639" s="27" t="s">
        <v>994</v>
      </c>
      <c r="M639" s="15" t="s">
        <v>840</v>
      </c>
      <c r="N639" s="15" t="str">
        <f t="shared" si="157"/>
        <v xml:space="preserve"> -</v>
      </c>
      <c r="P639" s="15"/>
      <c r="Q639" s="15"/>
    </row>
    <row r="640" spans="2:17" ht="15" customHeight="1" x14ac:dyDescent="0.25">
      <c r="B640" s="99">
        <v>86</v>
      </c>
      <c r="C640" s="127" t="s">
        <v>955</v>
      </c>
      <c r="D640" s="23"/>
      <c r="E640" s="25"/>
      <c r="F640" s="25"/>
      <c r="G640" s="25"/>
      <c r="H640" s="14"/>
      <c r="I640" s="15"/>
      <c r="J640" s="15"/>
      <c r="K640" s="38"/>
      <c r="L640" s="23"/>
      <c r="M640" s="15"/>
      <c r="N640" s="15"/>
      <c r="P640" s="15"/>
      <c r="Q640" s="15"/>
    </row>
    <row r="641" spans="2:17" x14ac:dyDescent="0.25">
      <c r="B641" s="99"/>
      <c r="C641" s="128"/>
      <c r="D641" s="23"/>
      <c r="E641" s="25"/>
      <c r="F641" s="25"/>
      <c r="G641" s="25"/>
      <c r="H641" s="14"/>
      <c r="I641" s="15"/>
      <c r="J641" s="15"/>
      <c r="K641" s="38"/>
      <c r="L641" s="23"/>
      <c r="M641" s="15"/>
      <c r="N641" s="15"/>
      <c r="P641" s="15"/>
      <c r="Q641" s="15"/>
    </row>
    <row r="642" spans="2:17" x14ac:dyDescent="0.25">
      <c r="B642" s="99"/>
      <c r="C642" s="129"/>
      <c r="D642" s="23"/>
      <c r="E642" s="25"/>
      <c r="F642" s="25"/>
      <c r="G642" s="25"/>
      <c r="H642" s="14"/>
      <c r="I642" s="15"/>
      <c r="J642" s="15"/>
      <c r="K642" s="38"/>
      <c r="L642" s="23"/>
      <c r="M642" s="15"/>
      <c r="N642" s="15"/>
      <c r="P642" s="15"/>
      <c r="Q642" s="15"/>
    </row>
    <row r="643" spans="2:17" ht="15" customHeight="1" x14ac:dyDescent="0.25">
      <c r="B643" s="97" t="s">
        <v>634</v>
      </c>
      <c r="C643" s="116" t="s">
        <v>299</v>
      </c>
      <c r="D643" s="27" t="s">
        <v>844</v>
      </c>
      <c r="E643" s="25">
        <v>119.53</v>
      </c>
      <c r="F643" s="25">
        <v>119.53</v>
      </c>
      <c r="G643" s="25">
        <v>119.53</v>
      </c>
      <c r="H643" s="14"/>
      <c r="I643" s="15" t="str">
        <f t="shared" si="145"/>
        <v xml:space="preserve"> </v>
      </c>
      <c r="J643" s="15" t="str">
        <f t="shared" si="146"/>
        <v xml:space="preserve"> </v>
      </c>
      <c r="K643" s="38"/>
      <c r="L643" s="27" t="s">
        <v>844</v>
      </c>
      <c r="M643" s="15"/>
      <c r="N643" s="15"/>
      <c r="P643" s="15"/>
      <c r="Q643" s="15"/>
    </row>
    <row r="644" spans="2:17" x14ac:dyDescent="0.25">
      <c r="B644" s="98"/>
      <c r="C644" s="117"/>
      <c r="D644" s="27" t="s">
        <v>992</v>
      </c>
      <c r="E644" s="29">
        <v>0</v>
      </c>
      <c r="F644" s="29">
        <v>0</v>
      </c>
      <c r="G644" s="29">
        <v>0</v>
      </c>
      <c r="H644" s="14"/>
      <c r="I644" s="15" t="s">
        <v>840</v>
      </c>
      <c r="J644" s="15" t="str">
        <f t="shared" ref="J644" si="159">I644</f>
        <v xml:space="preserve"> -</v>
      </c>
      <c r="K644" s="38"/>
      <c r="L644" s="27" t="s">
        <v>990</v>
      </c>
      <c r="M644" s="15">
        <v>119.53</v>
      </c>
      <c r="N644" s="15">
        <v>125.51</v>
      </c>
      <c r="P644" s="86" t="s">
        <v>1198</v>
      </c>
      <c r="Q644" s="86">
        <v>46366</v>
      </c>
    </row>
    <row r="645" spans="2:17" x14ac:dyDescent="0.25">
      <c r="B645" s="98"/>
      <c r="C645" s="118"/>
      <c r="D645" s="27" t="s">
        <v>993</v>
      </c>
      <c r="E645" s="29">
        <v>119.53</v>
      </c>
      <c r="F645" s="29">
        <v>119.53</v>
      </c>
      <c r="G645" s="29">
        <v>119.53</v>
      </c>
      <c r="H645" s="14"/>
      <c r="I645" s="15">
        <f t="shared" si="145"/>
        <v>119.53</v>
      </c>
      <c r="J645" s="15">
        <f t="shared" ref="J645:J705" si="160">I645</f>
        <v>119.53</v>
      </c>
      <c r="K645" s="38"/>
      <c r="L645" s="27" t="s">
        <v>994</v>
      </c>
      <c r="M645" s="15">
        <v>123.14</v>
      </c>
      <c r="N645" s="15">
        <v>129.30000000000001</v>
      </c>
      <c r="P645" s="87"/>
      <c r="Q645" s="87"/>
    </row>
    <row r="646" spans="2:17" ht="15" customHeight="1" x14ac:dyDescent="0.25">
      <c r="B646" s="97" t="s">
        <v>956</v>
      </c>
      <c r="C646" s="116" t="s">
        <v>300</v>
      </c>
      <c r="D646" s="27" t="s">
        <v>844</v>
      </c>
      <c r="E646" s="25">
        <v>119.53</v>
      </c>
      <c r="F646" s="25">
        <v>119.53</v>
      </c>
      <c r="G646" s="25">
        <v>119.53000000000002</v>
      </c>
      <c r="H646" s="14"/>
      <c r="I646" s="15" t="str">
        <f t="shared" ref="I646:I709" si="161">IF(D646=$D$18," ",E646)</f>
        <v xml:space="preserve"> </v>
      </c>
      <c r="J646" s="15" t="str">
        <f t="shared" si="160"/>
        <v xml:space="preserve"> </v>
      </c>
      <c r="K646" s="38"/>
      <c r="L646" s="27" t="s">
        <v>844</v>
      </c>
      <c r="M646" s="15"/>
      <c r="N646" s="15"/>
      <c r="P646" s="15"/>
      <c r="Q646" s="15"/>
    </row>
    <row r="647" spans="2:17" x14ac:dyDescent="0.25">
      <c r="B647" s="98"/>
      <c r="C647" s="117"/>
      <c r="D647" s="27" t="s">
        <v>992</v>
      </c>
      <c r="E647" s="29">
        <v>0</v>
      </c>
      <c r="F647" s="29">
        <v>0</v>
      </c>
      <c r="G647" s="29">
        <v>0</v>
      </c>
      <c r="H647" s="14"/>
      <c r="I647" s="15" t="s">
        <v>840</v>
      </c>
      <c r="J647" s="15" t="str">
        <f t="shared" si="160"/>
        <v xml:space="preserve"> -</v>
      </c>
      <c r="K647" s="38"/>
      <c r="L647" s="27" t="s">
        <v>990</v>
      </c>
      <c r="M647" s="15">
        <v>119.53</v>
      </c>
      <c r="N647" s="15">
        <v>125.51</v>
      </c>
      <c r="P647" s="86" t="s">
        <v>1198</v>
      </c>
      <c r="Q647" s="86">
        <v>46366</v>
      </c>
    </row>
    <row r="648" spans="2:17" x14ac:dyDescent="0.25">
      <c r="B648" s="98"/>
      <c r="C648" s="118"/>
      <c r="D648" s="27" t="s">
        <v>993</v>
      </c>
      <c r="E648" s="29">
        <v>119.53</v>
      </c>
      <c r="F648" s="29">
        <v>119.53</v>
      </c>
      <c r="G648" s="29">
        <v>119.53</v>
      </c>
      <c r="H648" s="14"/>
      <c r="I648" s="15">
        <f t="shared" si="161"/>
        <v>119.53</v>
      </c>
      <c r="J648" s="15">
        <f t="shared" si="160"/>
        <v>119.53</v>
      </c>
      <c r="K648" s="38"/>
      <c r="L648" s="27" t="s">
        <v>994</v>
      </c>
      <c r="M648" s="15">
        <v>123.14</v>
      </c>
      <c r="N648" s="15">
        <v>129.30000000000001</v>
      </c>
      <c r="P648" s="87"/>
      <c r="Q648" s="87"/>
    </row>
    <row r="649" spans="2:17" ht="15" customHeight="1" x14ac:dyDescent="0.25">
      <c r="B649" s="99">
        <v>87</v>
      </c>
      <c r="C649" s="127" t="s">
        <v>957</v>
      </c>
      <c r="D649" s="23"/>
      <c r="E649" s="25"/>
      <c r="F649" s="25"/>
      <c r="G649" s="25"/>
      <c r="H649" s="14"/>
      <c r="I649" s="15"/>
      <c r="J649" s="15"/>
      <c r="K649" s="38"/>
      <c r="L649" s="23"/>
      <c r="M649" s="15"/>
      <c r="N649" s="15"/>
      <c r="P649" s="15"/>
      <c r="Q649" s="15"/>
    </row>
    <row r="650" spans="2:17" x14ac:dyDescent="0.25">
      <c r="B650" s="99"/>
      <c r="C650" s="128"/>
      <c r="D650" s="23"/>
      <c r="E650" s="25"/>
      <c r="F650" s="25"/>
      <c r="G650" s="25"/>
      <c r="H650" s="14"/>
      <c r="I650" s="15"/>
      <c r="J650" s="15"/>
      <c r="K650" s="38"/>
      <c r="L650" s="23"/>
      <c r="M650" s="15"/>
      <c r="N650" s="15"/>
      <c r="P650" s="15"/>
      <c r="Q650" s="15"/>
    </row>
    <row r="651" spans="2:17" x14ac:dyDescent="0.25">
      <c r="B651" s="99"/>
      <c r="C651" s="129"/>
      <c r="D651" s="23"/>
      <c r="E651" s="25"/>
      <c r="F651" s="25"/>
      <c r="G651" s="25"/>
      <c r="H651" s="14"/>
      <c r="I651" s="15"/>
      <c r="J651" s="15"/>
      <c r="K651" s="38"/>
      <c r="L651" s="23"/>
      <c r="M651" s="15"/>
      <c r="N651" s="15"/>
      <c r="P651" s="15"/>
      <c r="Q651" s="15"/>
    </row>
    <row r="652" spans="2:17" ht="15" customHeight="1" x14ac:dyDescent="0.25">
      <c r="B652" s="97" t="s">
        <v>635</v>
      </c>
      <c r="C652" s="116" t="s">
        <v>303</v>
      </c>
      <c r="D652" s="27" t="s">
        <v>844</v>
      </c>
      <c r="E652" s="25">
        <v>72.815000000000012</v>
      </c>
      <c r="F652" s="25">
        <v>72.815000000000012</v>
      </c>
      <c r="G652" s="25">
        <v>72.814999999999998</v>
      </c>
      <c r="H652" s="14"/>
      <c r="I652" s="15" t="str">
        <f t="shared" si="161"/>
        <v xml:space="preserve"> </v>
      </c>
      <c r="J652" s="15" t="str">
        <f t="shared" si="160"/>
        <v xml:space="preserve"> </v>
      </c>
      <c r="K652" s="38"/>
      <c r="L652" s="27" t="s">
        <v>844</v>
      </c>
      <c r="M652" s="15"/>
      <c r="N652" s="15"/>
      <c r="P652" s="15"/>
      <c r="Q652" s="15"/>
    </row>
    <row r="653" spans="2:17" x14ac:dyDescent="0.25">
      <c r="B653" s="98"/>
      <c r="C653" s="117"/>
      <c r="D653" s="27" t="s">
        <v>992</v>
      </c>
      <c r="E653" s="29">
        <v>67.59</v>
      </c>
      <c r="F653" s="29">
        <v>67.59</v>
      </c>
      <c r="G653" s="29">
        <v>67.59</v>
      </c>
      <c r="H653" s="14"/>
      <c r="I653" s="15">
        <f t="shared" si="161"/>
        <v>67.59</v>
      </c>
      <c r="J653" s="30">
        <f>I653*1.05</f>
        <v>70.969500000000011</v>
      </c>
      <c r="K653" s="38"/>
      <c r="L653" s="27" t="s">
        <v>990</v>
      </c>
      <c r="M653" s="15">
        <f t="shared" ref="M653" si="162">I654</f>
        <v>78.040000000000006</v>
      </c>
      <c r="N653" s="15">
        <v>81.94</v>
      </c>
      <c r="P653" s="86" t="s">
        <v>1208</v>
      </c>
      <c r="Q653" s="86">
        <v>45994</v>
      </c>
    </row>
    <row r="654" spans="2:17" x14ac:dyDescent="0.25">
      <c r="B654" s="98"/>
      <c r="C654" s="118"/>
      <c r="D654" s="27" t="s">
        <v>993</v>
      </c>
      <c r="E654" s="29">
        <v>78.040000000000006</v>
      </c>
      <c r="F654" s="29">
        <v>78.040000000000006</v>
      </c>
      <c r="G654" s="29">
        <v>78.040000000000006</v>
      </c>
      <c r="H654" s="14"/>
      <c r="I654" s="15">
        <f t="shared" si="161"/>
        <v>78.040000000000006</v>
      </c>
      <c r="J654" s="30">
        <f>I654*1.05</f>
        <v>81.942000000000007</v>
      </c>
      <c r="K654" s="38"/>
      <c r="L654" s="27" t="s">
        <v>994</v>
      </c>
      <c r="M654" s="15">
        <v>86.17</v>
      </c>
      <c r="N654" s="15">
        <v>90.47</v>
      </c>
      <c r="P654" s="87"/>
      <c r="Q654" s="87"/>
    </row>
    <row r="655" spans="2:17" ht="15" customHeight="1" x14ac:dyDescent="0.25">
      <c r="B655" s="97" t="s">
        <v>636</v>
      </c>
      <c r="C655" s="116" t="s">
        <v>304</v>
      </c>
      <c r="D655" s="27" t="s">
        <v>844</v>
      </c>
      <c r="E655" s="25">
        <v>48.279999999999994</v>
      </c>
      <c r="F655" s="25">
        <v>48.271999999999998</v>
      </c>
      <c r="G655" s="25">
        <v>48.271999999999998</v>
      </c>
      <c r="H655" s="14"/>
      <c r="I655" s="15" t="str">
        <f t="shared" si="161"/>
        <v xml:space="preserve"> </v>
      </c>
      <c r="J655" s="15" t="str">
        <f t="shared" si="160"/>
        <v xml:space="preserve"> </v>
      </c>
      <c r="K655" s="38"/>
      <c r="L655" s="27" t="s">
        <v>844</v>
      </c>
      <c r="M655" s="15"/>
      <c r="N655" s="15"/>
      <c r="P655" s="15"/>
      <c r="Q655" s="15"/>
    </row>
    <row r="656" spans="2:17" x14ac:dyDescent="0.25">
      <c r="B656" s="98"/>
      <c r="C656" s="117"/>
      <c r="D656" s="27" t="s">
        <v>992</v>
      </c>
      <c r="E656" s="29">
        <v>48.28</v>
      </c>
      <c r="F656" s="29">
        <v>48.271999999999998</v>
      </c>
      <c r="G656" s="29">
        <v>48.271999999999998</v>
      </c>
      <c r="H656" s="14"/>
      <c r="I656" s="15">
        <f t="shared" si="161"/>
        <v>48.28</v>
      </c>
      <c r="J656" s="30">
        <f t="shared" ref="J656:J657" si="163">I656*1.05</f>
        <v>50.694000000000003</v>
      </c>
      <c r="K656" s="38"/>
      <c r="L656" s="27" t="s">
        <v>990</v>
      </c>
      <c r="M656" s="15">
        <v>48.27</v>
      </c>
      <c r="N656" s="15">
        <v>50.69</v>
      </c>
      <c r="P656" s="86" t="s">
        <v>1208</v>
      </c>
      <c r="Q656" s="86">
        <v>45994</v>
      </c>
    </row>
    <row r="657" spans="2:17" x14ac:dyDescent="0.25">
      <c r="B657" s="98"/>
      <c r="C657" s="118"/>
      <c r="D657" s="27" t="s">
        <v>993</v>
      </c>
      <c r="E657" s="29">
        <v>48.28</v>
      </c>
      <c r="F657" s="29">
        <v>48.271999999999998</v>
      </c>
      <c r="G657" s="29">
        <v>48.271999999999998</v>
      </c>
      <c r="H657" s="14"/>
      <c r="I657" s="15">
        <f t="shared" si="161"/>
        <v>48.28</v>
      </c>
      <c r="J657" s="30">
        <f t="shared" si="163"/>
        <v>50.694000000000003</v>
      </c>
      <c r="K657" s="38"/>
      <c r="L657" s="27" t="s">
        <v>994</v>
      </c>
      <c r="M657" s="15">
        <v>48.27</v>
      </c>
      <c r="N657" s="15">
        <v>50.69</v>
      </c>
      <c r="P657" s="87"/>
      <c r="Q657" s="87"/>
    </row>
    <row r="658" spans="2:17" ht="15" customHeight="1" x14ac:dyDescent="0.25">
      <c r="B658" s="97" t="s">
        <v>637</v>
      </c>
      <c r="C658" s="116" t="s">
        <v>305</v>
      </c>
      <c r="D658" s="27" t="s">
        <v>844</v>
      </c>
      <c r="E658" s="25">
        <v>61.125</v>
      </c>
      <c r="F658" s="25">
        <v>61.125</v>
      </c>
      <c r="G658" s="25">
        <v>61.125000000000007</v>
      </c>
      <c r="H658" s="14"/>
      <c r="I658" s="15" t="str">
        <f t="shared" si="161"/>
        <v xml:space="preserve"> </v>
      </c>
      <c r="J658" s="15" t="str">
        <f t="shared" si="160"/>
        <v xml:space="preserve"> </v>
      </c>
      <c r="K658" s="38"/>
      <c r="L658" s="27" t="s">
        <v>844</v>
      </c>
      <c r="M658" s="15"/>
      <c r="N658" s="15"/>
      <c r="P658" s="15"/>
      <c r="Q658" s="15"/>
    </row>
    <row r="659" spans="2:17" x14ac:dyDescent="0.25">
      <c r="B659" s="98"/>
      <c r="C659" s="117"/>
      <c r="D659" s="27" t="s">
        <v>992</v>
      </c>
      <c r="E659" s="29">
        <v>53.1</v>
      </c>
      <c r="F659" s="29">
        <v>53.1</v>
      </c>
      <c r="G659" s="29">
        <v>53.1</v>
      </c>
      <c r="H659" s="14"/>
      <c r="I659" s="15">
        <f t="shared" si="161"/>
        <v>53.1</v>
      </c>
      <c r="J659" s="30">
        <f t="shared" ref="J659:J660" si="164">I659*1.05</f>
        <v>55.755000000000003</v>
      </c>
      <c r="K659" s="38"/>
      <c r="L659" s="27" t="s">
        <v>990</v>
      </c>
      <c r="M659" s="15">
        <f t="shared" ref="M659" si="165">I660</f>
        <v>69.150000000000006</v>
      </c>
      <c r="N659" s="15">
        <v>72.61</v>
      </c>
      <c r="P659" s="86" t="s">
        <v>1208</v>
      </c>
      <c r="Q659" s="86">
        <v>45994</v>
      </c>
    </row>
    <row r="660" spans="2:17" x14ac:dyDescent="0.25">
      <c r="B660" s="98"/>
      <c r="C660" s="118"/>
      <c r="D660" s="27" t="s">
        <v>993</v>
      </c>
      <c r="E660" s="29">
        <v>69.150000000000006</v>
      </c>
      <c r="F660" s="29">
        <v>69.150000000000006</v>
      </c>
      <c r="G660" s="29">
        <v>69.150000000000006</v>
      </c>
      <c r="H660" s="14"/>
      <c r="I660" s="15">
        <f t="shared" si="161"/>
        <v>69.150000000000006</v>
      </c>
      <c r="J660" s="30">
        <f t="shared" si="164"/>
        <v>72.607500000000016</v>
      </c>
      <c r="K660" s="38"/>
      <c r="L660" s="27" t="s">
        <v>994</v>
      </c>
      <c r="M660" s="15">
        <v>76.959999999999994</v>
      </c>
      <c r="N660" s="15">
        <v>80.8</v>
      </c>
      <c r="P660" s="87"/>
      <c r="Q660" s="87"/>
    </row>
    <row r="661" spans="2:17" ht="15" hidden="1" customHeight="1" x14ac:dyDescent="0.25">
      <c r="B661" s="99">
        <v>88</v>
      </c>
      <c r="C661" s="127" t="s">
        <v>958</v>
      </c>
      <c r="D661" s="23"/>
      <c r="E661" s="25"/>
      <c r="F661" s="25"/>
      <c r="G661" s="25"/>
      <c r="H661" s="14"/>
      <c r="I661" s="15"/>
      <c r="J661" s="15"/>
      <c r="K661" s="38"/>
      <c r="L661" s="23"/>
      <c r="M661" s="15"/>
      <c r="N661" s="15"/>
      <c r="P661" s="15"/>
      <c r="Q661" s="15"/>
    </row>
    <row r="662" spans="2:17" hidden="1" x14ac:dyDescent="0.25">
      <c r="B662" s="99"/>
      <c r="C662" s="128"/>
      <c r="D662" s="23"/>
      <c r="E662" s="25"/>
      <c r="F662" s="25"/>
      <c r="G662" s="25"/>
      <c r="H662" s="14"/>
      <c r="I662" s="15"/>
      <c r="J662" s="15"/>
      <c r="K662" s="38"/>
      <c r="L662" s="23"/>
      <c r="M662" s="15"/>
      <c r="N662" s="15"/>
      <c r="P662" s="15" t="s">
        <v>1210</v>
      </c>
      <c r="Q662" s="15"/>
    </row>
    <row r="663" spans="2:17" hidden="1" x14ac:dyDescent="0.25">
      <c r="B663" s="99"/>
      <c r="C663" s="129"/>
      <c r="D663" s="23"/>
      <c r="E663" s="25"/>
      <c r="F663" s="25"/>
      <c r="G663" s="25"/>
      <c r="H663" s="14"/>
      <c r="I663" s="15"/>
      <c r="J663" s="15"/>
      <c r="K663" s="38"/>
      <c r="L663" s="23"/>
      <c r="M663" s="15"/>
      <c r="N663" s="15"/>
      <c r="P663" s="15"/>
      <c r="Q663" s="15"/>
    </row>
    <row r="664" spans="2:17" ht="15" hidden="1" customHeight="1" x14ac:dyDescent="0.25">
      <c r="B664" s="97" t="s">
        <v>641</v>
      </c>
      <c r="C664" s="116" t="s">
        <v>309</v>
      </c>
      <c r="D664" s="27" t="s">
        <v>844</v>
      </c>
      <c r="E664" s="25">
        <v>10.130000000000001</v>
      </c>
      <c r="F664" s="25">
        <v>0</v>
      </c>
      <c r="G664" s="25">
        <v>10.130000000000001</v>
      </c>
      <c r="H664" s="14"/>
      <c r="I664" s="15" t="str">
        <f t="shared" si="161"/>
        <v xml:space="preserve"> </v>
      </c>
      <c r="J664" s="15" t="str">
        <f t="shared" si="160"/>
        <v xml:space="preserve"> </v>
      </c>
      <c r="K664" s="38"/>
      <c r="L664" s="27" t="s">
        <v>844</v>
      </c>
      <c r="M664" s="15"/>
      <c r="N664" s="15"/>
      <c r="P664" s="15"/>
      <c r="Q664" s="15"/>
    </row>
    <row r="665" spans="2:17" hidden="1" x14ac:dyDescent="0.25">
      <c r="B665" s="98"/>
      <c r="C665" s="117"/>
      <c r="D665" s="27" t="s">
        <v>992</v>
      </c>
      <c r="E665" s="29">
        <v>10.130000000000001</v>
      </c>
      <c r="F665" s="29">
        <v>0</v>
      </c>
      <c r="G665" s="29">
        <v>10.130000000000001</v>
      </c>
      <c r="H665" s="14"/>
      <c r="I665" s="15">
        <f t="shared" si="161"/>
        <v>10.130000000000001</v>
      </c>
      <c r="J665" s="15">
        <f t="shared" si="160"/>
        <v>10.130000000000001</v>
      </c>
      <c r="K665" s="38"/>
      <c r="L665" s="27" t="s">
        <v>990</v>
      </c>
      <c r="M665" s="15" t="s">
        <v>840</v>
      </c>
      <c r="N665" s="15" t="str">
        <f t="shared" ref="N665:N666" si="166">M665</f>
        <v xml:space="preserve"> -</v>
      </c>
      <c r="P665" s="15"/>
      <c r="Q665" s="15"/>
    </row>
    <row r="666" spans="2:17" hidden="1" x14ac:dyDescent="0.25">
      <c r="B666" s="98"/>
      <c r="C666" s="118"/>
      <c r="D666" s="27" t="s">
        <v>993</v>
      </c>
      <c r="E666" s="29">
        <v>0</v>
      </c>
      <c r="F666" s="29">
        <v>0</v>
      </c>
      <c r="G666" s="29">
        <v>0</v>
      </c>
      <c r="H666" s="14"/>
      <c r="I666" s="15" t="s">
        <v>840</v>
      </c>
      <c r="J666" s="15" t="str">
        <f t="shared" si="160"/>
        <v xml:space="preserve"> -</v>
      </c>
      <c r="K666" s="38"/>
      <c r="L666" s="27" t="s">
        <v>994</v>
      </c>
      <c r="M666" s="15" t="s">
        <v>840</v>
      </c>
      <c r="N666" s="15" t="str">
        <f t="shared" si="166"/>
        <v xml:space="preserve"> -</v>
      </c>
      <c r="P666" s="15"/>
      <c r="Q666" s="15"/>
    </row>
    <row r="667" spans="2:17" ht="15" customHeight="1" x14ac:dyDescent="0.25">
      <c r="B667" s="99">
        <v>89</v>
      </c>
      <c r="C667" s="127" t="s">
        <v>959</v>
      </c>
      <c r="D667" s="23"/>
      <c r="E667" s="25"/>
      <c r="F667" s="25"/>
      <c r="G667" s="25"/>
      <c r="H667" s="14"/>
      <c r="I667" s="15"/>
      <c r="J667" s="15"/>
      <c r="K667" s="38"/>
      <c r="L667" s="23"/>
      <c r="M667" s="15"/>
      <c r="N667" s="15"/>
      <c r="P667" s="15"/>
      <c r="Q667" s="15"/>
    </row>
    <row r="668" spans="2:17" x14ac:dyDescent="0.25">
      <c r="B668" s="99"/>
      <c r="C668" s="128"/>
      <c r="D668" s="23"/>
      <c r="E668" s="25"/>
      <c r="F668" s="25"/>
      <c r="G668" s="25"/>
      <c r="H668" s="14"/>
      <c r="I668" s="15"/>
      <c r="J668" s="15"/>
      <c r="K668" s="38"/>
      <c r="L668" s="23"/>
      <c r="M668" s="15"/>
      <c r="N668" s="15"/>
      <c r="P668" s="15"/>
      <c r="Q668" s="15"/>
    </row>
    <row r="669" spans="2:17" x14ac:dyDescent="0.25">
      <c r="B669" s="99"/>
      <c r="C669" s="129"/>
      <c r="D669" s="23"/>
      <c r="E669" s="25"/>
      <c r="F669" s="25"/>
      <c r="G669" s="25"/>
      <c r="H669" s="14"/>
      <c r="I669" s="15"/>
      <c r="J669" s="15"/>
      <c r="K669" s="38"/>
      <c r="L669" s="23"/>
      <c r="M669" s="15"/>
      <c r="N669" s="15"/>
      <c r="P669" s="15"/>
      <c r="Q669" s="15"/>
    </row>
    <row r="670" spans="2:17" ht="15" customHeight="1" x14ac:dyDescent="0.25">
      <c r="B670" s="97" t="s">
        <v>642</v>
      </c>
      <c r="C670" s="116" t="s">
        <v>312</v>
      </c>
      <c r="D670" s="27" t="s">
        <v>844</v>
      </c>
      <c r="E670" s="25">
        <v>124.185</v>
      </c>
      <c r="F670" s="25">
        <v>124.185</v>
      </c>
      <c r="G670" s="25">
        <v>124.185</v>
      </c>
      <c r="H670" s="14"/>
      <c r="I670" s="15" t="str">
        <f t="shared" si="161"/>
        <v xml:space="preserve"> </v>
      </c>
      <c r="J670" s="15" t="str">
        <f t="shared" si="160"/>
        <v xml:space="preserve"> </v>
      </c>
      <c r="K670" s="38"/>
      <c r="L670" s="27" t="s">
        <v>844</v>
      </c>
      <c r="M670" s="15"/>
      <c r="N670" s="15"/>
      <c r="P670" s="15"/>
      <c r="Q670" s="15"/>
    </row>
    <row r="671" spans="2:17" x14ac:dyDescent="0.25">
      <c r="B671" s="98"/>
      <c r="C671" s="117"/>
      <c r="D671" s="27" t="s">
        <v>992</v>
      </c>
      <c r="E671" s="29">
        <v>115.5</v>
      </c>
      <c r="F671" s="29">
        <v>115.5</v>
      </c>
      <c r="G671" s="29">
        <v>115.5</v>
      </c>
      <c r="H671" s="14"/>
      <c r="I671" s="15">
        <f t="shared" si="161"/>
        <v>115.5</v>
      </c>
      <c r="J671" s="15">
        <f t="shared" si="160"/>
        <v>115.5</v>
      </c>
      <c r="K671" s="38"/>
      <c r="L671" s="27" t="s">
        <v>990</v>
      </c>
      <c r="M671" s="15">
        <f t="shared" ref="M671" si="167">I672</f>
        <v>132.87</v>
      </c>
      <c r="N671" s="15">
        <f t="shared" ref="N671" si="168">J672</f>
        <v>132.87</v>
      </c>
      <c r="P671" s="86" t="s">
        <v>1211</v>
      </c>
      <c r="Q671" s="86">
        <v>45595</v>
      </c>
    </row>
    <row r="672" spans="2:17" x14ac:dyDescent="0.25">
      <c r="B672" s="98"/>
      <c r="C672" s="118"/>
      <c r="D672" s="27" t="s">
        <v>993</v>
      </c>
      <c r="E672" s="29">
        <v>132.87</v>
      </c>
      <c r="F672" s="29">
        <v>132.87</v>
      </c>
      <c r="G672" s="29">
        <v>132.87</v>
      </c>
      <c r="H672" s="14"/>
      <c r="I672" s="15">
        <f t="shared" si="161"/>
        <v>132.87</v>
      </c>
      <c r="J672" s="15">
        <f t="shared" si="160"/>
        <v>132.87</v>
      </c>
      <c r="K672" s="38"/>
      <c r="L672" s="27" t="s">
        <v>994</v>
      </c>
      <c r="M672" s="15">
        <v>138.12</v>
      </c>
      <c r="N672" s="15">
        <f>M672</f>
        <v>138.12</v>
      </c>
      <c r="P672" s="87" t="s">
        <v>1211</v>
      </c>
      <c r="Q672" s="87">
        <v>45595</v>
      </c>
    </row>
    <row r="673" spans="2:17" ht="15" customHeight="1" x14ac:dyDescent="0.25">
      <c r="B673" s="99">
        <v>90</v>
      </c>
      <c r="C673" s="127" t="s">
        <v>960</v>
      </c>
      <c r="D673" s="23"/>
      <c r="E673" s="25"/>
      <c r="F673" s="25"/>
      <c r="G673" s="25"/>
      <c r="H673" s="14"/>
      <c r="I673" s="15"/>
      <c r="J673" s="15"/>
      <c r="K673" s="38"/>
      <c r="L673" s="23"/>
      <c r="M673" s="15"/>
      <c r="N673" s="15"/>
      <c r="P673" s="15"/>
      <c r="Q673" s="15"/>
    </row>
    <row r="674" spans="2:17" x14ac:dyDescent="0.25">
      <c r="B674" s="99"/>
      <c r="C674" s="128"/>
      <c r="D674" s="23"/>
      <c r="E674" s="25"/>
      <c r="F674" s="25"/>
      <c r="G674" s="25"/>
      <c r="H674" s="14"/>
      <c r="I674" s="15"/>
      <c r="J674" s="15"/>
      <c r="K674" s="38"/>
      <c r="L674" s="23"/>
      <c r="M674" s="15"/>
      <c r="N674" s="15"/>
      <c r="P674" s="15"/>
      <c r="Q674" s="15"/>
    </row>
    <row r="675" spans="2:17" x14ac:dyDescent="0.25">
      <c r="B675" s="99"/>
      <c r="C675" s="129"/>
      <c r="D675" s="23"/>
      <c r="E675" s="25"/>
      <c r="F675" s="25"/>
      <c r="G675" s="25"/>
      <c r="H675" s="14"/>
      <c r="I675" s="15"/>
      <c r="J675" s="15"/>
      <c r="K675" s="38"/>
      <c r="L675" s="23"/>
      <c r="M675" s="15"/>
      <c r="N675" s="15"/>
      <c r="P675" s="15"/>
      <c r="Q675" s="15"/>
    </row>
    <row r="676" spans="2:17" ht="15" customHeight="1" x14ac:dyDescent="0.25">
      <c r="B676" s="97" t="s">
        <v>643</v>
      </c>
      <c r="C676" s="116" t="s">
        <v>309</v>
      </c>
      <c r="D676" s="27" t="s">
        <v>844</v>
      </c>
      <c r="E676" s="25">
        <v>41.585000000000001</v>
      </c>
      <c r="F676" s="25">
        <v>41.585000000000001</v>
      </c>
      <c r="G676" s="25">
        <v>41.585000000000008</v>
      </c>
      <c r="H676" s="14"/>
      <c r="I676" s="15" t="str">
        <f t="shared" si="161"/>
        <v xml:space="preserve"> </v>
      </c>
      <c r="J676" s="15" t="str">
        <f t="shared" si="160"/>
        <v xml:space="preserve"> </v>
      </c>
      <c r="K676" s="38"/>
      <c r="L676" s="27" t="s">
        <v>844</v>
      </c>
      <c r="M676" s="15"/>
      <c r="N676" s="15"/>
      <c r="P676" s="15"/>
      <c r="Q676" s="15"/>
    </row>
    <row r="677" spans="2:17" x14ac:dyDescent="0.25">
      <c r="B677" s="98"/>
      <c r="C677" s="117"/>
      <c r="D677" s="27" t="s">
        <v>992</v>
      </c>
      <c r="E677" s="29">
        <v>41.03</v>
      </c>
      <c r="F677" s="29">
        <v>41.03</v>
      </c>
      <c r="G677" s="29">
        <v>41.03</v>
      </c>
      <c r="H677" s="14"/>
      <c r="I677" s="15">
        <f t="shared" si="161"/>
        <v>41.03</v>
      </c>
      <c r="J677" s="30">
        <f>I677*1.2</f>
        <v>49.235999999999997</v>
      </c>
      <c r="K677" s="38"/>
      <c r="L677" s="27" t="s">
        <v>990</v>
      </c>
      <c r="M677" s="15">
        <f t="shared" ref="M677" si="169">I678</f>
        <v>42.14</v>
      </c>
      <c r="N677" s="15">
        <v>51.41</v>
      </c>
      <c r="P677" s="86" t="s">
        <v>1214</v>
      </c>
      <c r="Q677" s="86">
        <v>46001</v>
      </c>
    </row>
    <row r="678" spans="2:17" x14ac:dyDescent="0.25">
      <c r="B678" s="98"/>
      <c r="C678" s="118"/>
      <c r="D678" s="27" t="s">
        <v>993</v>
      </c>
      <c r="E678" s="29">
        <v>42.14</v>
      </c>
      <c r="F678" s="29">
        <v>42.14</v>
      </c>
      <c r="G678" s="29">
        <v>42.140000000000008</v>
      </c>
      <c r="H678" s="14"/>
      <c r="I678" s="15">
        <f t="shared" si="161"/>
        <v>42.14</v>
      </c>
      <c r="J678" s="30">
        <f>I678*1.2</f>
        <v>50.567999999999998</v>
      </c>
      <c r="K678" s="38"/>
      <c r="L678" s="27" t="s">
        <v>994</v>
      </c>
      <c r="M678" s="15">
        <v>46.78</v>
      </c>
      <c r="N678" s="15">
        <v>57.07</v>
      </c>
      <c r="P678" s="87"/>
      <c r="Q678" s="87"/>
    </row>
    <row r="679" spans="2:17" ht="15" customHeight="1" x14ac:dyDescent="0.25">
      <c r="B679" s="99">
        <v>91</v>
      </c>
      <c r="C679" s="127" t="s">
        <v>961</v>
      </c>
      <c r="D679" s="23"/>
      <c r="E679" s="25"/>
      <c r="F679" s="25"/>
      <c r="G679" s="25"/>
      <c r="H679" s="14"/>
      <c r="I679" s="15"/>
      <c r="J679" s="15"/>
      <c r="K679" s="38"/>
      <c r="L679" s="23"/>
      <c r="M679" s="15"/>
      <c r="N679" s="15"/>
      <c r="P679" s="15"/>
      <c r="Q679" s="15"/>
    </row>
    <row r="680" spans="2:17" x14ac:dyDescent="0.25">
      <c r="B680" s="99"/>
      <c r="C680" s="128"/>
      <c r="D680" s="23"/>
      <c r="E680" s="25"/>
      <c r="F680" s="25"/>
      <c r="G680" s="25"/>
      <c r="H680" s="14"/>
      <c r="I680" s="15"/>
      <c r="J680" s="15"/>
      <c r="K680" s="38"/>
      <c r="L680" s="23"/>
      <c r="M680" s="15"/>
      <c r="N680" s="15"/>
      <c r="P680" s="15"/>
      <c r="Q680" s="15"/>
    </row>
    <row r="681" spans="2:17" x14ac:dyDescent="0.25">
      <c r="B681" s="99"/>
      <c r="C681" s="129"/>
      <c r="D681" s="23"/>
      <c r="E681" s="25"/>
      <c r="F681" s="25"/>
      <c r="G681" s="25"/>
      <c r="H681" s="14"/>
      <c r="I681" s="15"/>
      <c r="J681" s="15"/>
      <c r="K681" s="38"/>
      <c r="L681" s="23"/>
      <c r="M681" s="15"/>
      <c r="N681" s="15"/>
      <c r="P681" s="15"/>
      <c r="Q681" s="15"/>
    </row>
    <row r="682" spans="2:17" ht="15" customHeight="1" x14ac:dyDescent="0.25">
      <c r="B682" s="97" t="s">
        <v>646</v>
      </c>
      <c r="C682" s="116" t="s">
        <v>150</v>
      </c>
      <c r="D682" s="27" t="s">
        <v>844</v>
      </c>
      <c r="E682" s="25">
        <v>189.125</v>
      </c>
      <c r="F682" s="25">
        <v>189.1225</v>
      </c>
      <c r="G682" s="25">
        <v>189.1225</v>
      </c>
      <c r="H682" s="14"/>
      <c r="I682" s="15" t="str">
        <f t="shared" si="161"/>
        <v xml:space="preserve"> </v>
      </c>
      <c r="J682" s="15" t="str">
        <f t="shared" si="160"/>
        <v xml:space="preserve"> </v>
      </c>
      <c r="K682" s="38"/>
      <c r="L682" s="27" t="s">
        <v>844</v>
      </c>
      <c r="M682" s="15"/>
      <c r="N682" s="15"/>
      <c r="P682" s="15"/>
      <c r="Q682" s="15"/>
    </row>
    <row r="683" spans="2:17" x14ac:dyDescent="0.25">
      <c r="B683" s="98"/>
      <c r="C683" s="117"/>
      <c r="D683" s="27" t="s">
        <v>992</v>
      </c>
      <c r="E683" s="29">
        <v>187.18</v>
      </c>
      <c r="F683" s="29">
        <v>187.18</v>
      </c>
      <c r="G683" s="29">
        <v>187.18</v>
      </c>
      <c r="H683" s="14"/>
      <c r="I683" s="15">
        <f t="shared" si="161"/>
        <v>187.18</v>
      </c>
      <c r="J683" s="30">
        <f>I683*1.05</f>
        <v>196.53900000000002</v>
      </c>
      <c r="K683" s="38"/>
      <c r="L683" s="27" t="s">
        <v>990</v>
      </c>
      <c r="M683" s="15">
        <v>191.06</v>
      </c>
      <c r="N683" s="15">
        <v>200.62</v>
      </c>
      <c r="P683" s="86" t="s">
        <v>1216</v>
      </c>
      <c r="Q683" s="86">
        <v>46359</v>
      </c>
    </row>
    <row r="684" spans="2:17" x14ac:dyDescent="0.25">
      <c r="B684" s="98"/>
      <c r="C684" s="118"/>
      <c r="D684" s="27" t="s">
        <v>993</v>
      </c>
      <c r="E684" s="29">
        <v>191.07</v>
      </c>
      <c r="F684" s="29">
        <v>191.065</v>
      </c>
      <c r="G684" s="29">
        <v>191.065</v>
      </c>
      <c r="H684" s="14"/>
      <c r="I684" s="15">
        <f t="shared" si="161"/>
        <v>191.07</v>
      </c>
      <c r="J684" s="30">
        <f>I684*1.05</f>
        <v>200.62350000000001</v>
      </c>
      <c r="K684" s="38"/>
      <c r="L684" s="27" t="s">
        <v>994</v>
      </c>
      <c r="M684" s="15">
        <v>246.68</v>
      </c>
      <c r="N684" s="15">
        <v>259.01</v>
      </c>
      <c r="P684" s="87"/>
      <c r="Q684" s="87"/>
    </row>
    <row r="685" spans="2:17" ht="15" customHeight="1" x14ac:dyDescent="0.25">
      <c r="B685" s="99">
        <v>92</v>
      </c>
      <c r="C685" s="127" t="s">
        <v>962</v>
      </c>
      <c r="D685" s="23"/>
      <c r="E685" s="25"/>
      <c r="F685" s="25"/>
      <c r="G685" s="25"/>
      <c r="H685" s="14"/>
      <c r="I685" s="15"/>
      <c r="J685" s="15"/>
      <c r="K685" s="38"/>
      <c r="L685" s="23"/>
      <c r="M685" s="15"/>
      <c r="N685" s="15"/>
      <c r="P685" s="15"/>
      <c r="Q685" s="15"/>
    </row>
    <row r="686" spans="2:17" x14ac:dyDescent="0.25">
      <c r="B686" s="99"/>
      <c r="C686" s="128"/>
      <c r="D686" s="23"/>
      <c r="E686" s="25"/>
      <c r="F686" s="25"/>
      <c r="G686" s="25"/>
      <c r="H686" s="14"/>
      <c r="I686" s="15"/>
      <c r="J686" s="15"/>
      <c r="K686" s="38"/>
      <c r="L686" s="23"/>
      <c r="M686" s="15"/>
      <c r="N686" s="15"/>
      <c r="P686" s="15"/>
      <c r="Q686" s="15"/>
    </row>
    <row r="687" spans="2:17" x14ac:dyDescent="0.25">
      <c r="B687" s="99"/>
      <c r="C687" s="129"/>
      <c r="D687" s="23"/>
      <c r="E687" s="25"/>
      <c r="F687" s="25"/>
      <c r="G687" s="25"/>
      <c r="H687" s="14"/>
      <c r="I687" s="15"/>
      <c r="J687" s="15"/>
      <c r="K687" s="38"/>
      <c r="L687" s="23"/>
      <c r="M687" s="15"/>
      <c r="N687" s="15"/>
      <c r="P687" s="15"/>
      <c r="Q687" s="15"/>
    </row>
    <row r="688" spans="2:17" ht="15" customHeight="1" x14ac:dyDescent="0.25">
      <c r="B688" s="97" t="s">
        <v>650</v>
      </c>
      <c r="C688" s="116" t="s">
        <v>309</v>
      </c>
      <c r="D688" s="27" t="s">
        <v>844</v>
      </c>
      <c r="E688" s="25">
        <v>0</v>
      </c>
      <c r="F688" s="25">
        <v>0</v>
      </c>
      <c r="G688" s="25">
        <v>14.420000000000002</v>
      </c>
      <c r="H688" s="14"/>
      <c r="I688" s="15" t="str">
        <f t="shared" si="161"/>
        <v xml:space="preserve"> </v>
      </c>
      <c r="J688" s="15" t="str">
        <f t="shared" si="160"/>
        <v xml:space="preserve"> </v>
      </c>
      <c r="K688" s="38"/>
      <c r="L688" s="27" t="s">
        <v>844</v>
      </c>
      <c r="M688" s="15"/>
      <c r="N688" s="15"/>
      <c r="P688" s="15"/>
      <c r="Q688" s="15"/>
    </row>
    <row r="689" spans="2:17" x14ac:dyDescent="0.25">
      <c r="B689" s="98"/>
      <c r="C689" s="117"/>
      <c r="D689" s="27" t="s">
        <v>992</v>
      </c>
      <c r="E689" s="29">
        <v>0</v>
      </c>
      <c r="F689" s="29">
        <v>0</v>
      </c>
      <c r="G689" s="29">
        <v>14.42</v>
      </c>
      <c r="H689" s="14"/>
      <c r="I689" s="28">
        <f>G689</f>
        <v>14.42</v>
      </c>
      <c r="J689" s="15" t="s">
        <v>840</v>
      </c>
      <c r="K689" s="38"/>
      <c r="L689" s="27" t="s">
        <v>990</v>
      </c>
      <c r="M689" s="15">
        <f t="shared" ref="M689" si="170">I690</f>
        <v>14.42</v>
      </c>
      <c r="N689" s="15" t="s">
        <v>840</v>
      </c>
      <c r="P689" s="86" t="s">
        <v>1215</v>
      </c>
      <c r="Q689" s="86">
        <v>45994</v>
      </c>
    </row>
    <row r="690" spans="2:17" x14ac:dyDescent="0.25">
      <c r="B690" s="98"/>
      <c r="C690" s="118"/>
      <c r="D690" s="27" t="s">
        <v>993</v>
      </c>
      <c r="E690" s="29">
        <v>0</v>
      </c>
      <c r="F690" s="29">
        <v>0</v>
      </c>
      <c r="G690" s="29">
        <v>14.42</v>
      </c>
      <c r="H690" s="14"/>
      <c r="I690" s="28">
        <f>G690</f>
        <v>14.42</v>
      </c>
      <c r="J690" s="15" t="s">
        <v>840</v>
      </c>
      <c r="K690" s="38"/>
      <c r="L690" s="27" t="s">
        <v>994</v>
      </c>
      <c r="M690" s="15">
        <v>19.989999999999998</v>
      </c>
      <c r="N690" s="15" t="s">
        <v>840</v>
      </c>
      <c r="P690" s="87"/>
      <c r="Q690" s="87"/>
    </row>
    <row r="691" spans="2:17" ht="15" customHeight="1" x14ac:dyDescent="0.25">
      <c r="B691" s="99">
        <v>93</v>
      </c>
      <c r="C691" s="127" t="s">
        <v>963</v>
      </c>
      <c r="D691" s="23"/>
      <c r="E691" s="25"/>
      <c r="F691" s="25"/>
      <c r="G691" s="25"/>
      <c r="H691" s="14"/>
      <c r="I691" s="15"/>
      <c r="J691" s="15"/>
      <c r="K691" s="38"/>
      <c r="L691" s="23"/>
      <c r="M691" s="15"/>
      <c r="N691" s="15"/>
      <c r="P691" s="15"/>
      <c r="Q691" s="15"/>
    </row>
    <row r="692" spans="2:17" x14ac:dyDescent="0.25">
      <c r="B692" s="99"/>
      <c r="C692" s="128"/>
      <c r="D692" s="23"/>
      <c r="E692" s="25"/>
      <c r="F692" s="25"/>
      <c r="G692" s="25"/>
      <c r="H692" s="14"/>
      <c r="I692" s="15"/>
      <c r="J692" s="15"/>
      <c r="K692" s="38"/>
      <c r="L692" s="23"/>
      <c r="M692" s="15"/>
      <c r="N692" s="15"/>
      <c r="P692" s="15"/>
      <c r="Q692" s="15"/>
    </row>
    <row r="693" spans="2:17" x14ac:dyDescent="0.25">
      <c r="B693" s="99"/>
      <c r="C693" s="129"/>
      <c r="D693" s="23"/>
      <c r="E693" s="25"/>
      <c r="F693" s="25"/>
      <c r="G693" s="25"/>
      <c r="H693" s="14"/>
      <c r="I693" s="15"/>
      <c r="J693" s="15"/>
      <c r="K693" s="38"/>
      <c r="L693" s="23"/>
      <c r="M693" s="15"/>
      <c r="N693" s="15"/>
      <c r="P693" s="15"/>
      <c r="Q693" s="15"/>
    </row>
    <row r="694" spans="2:17" ht="15" customHeight="1" x14ac:dyDescent="0.25">
      <c r="B694" s="97" t="s">
        <v>654</v>
      </c>
      <c r="C694" s="116" t="s">
        <v>316</v>
      </c>
      <c r="D694" s="27" t="s">
        <v>844</v>
      </c>
      <c r="E694" s="25">
        <v>122.1</v>
      </c>
      <c r="F694" s="25">
        <v>0</v>
      </c>
      <c r="G694" s="25">
        <v>0</v>
      </c>
      <c r="H694" s="14"/>
      <c r="I694" s="15" t="str">
        <f t="shared" si="161"/>
        <v xml:space="preserve"> </v>
      </c>
      <c r="J694" s="15" t="str">
        <f t="shared" si="160"/>
        <v xml:space="preserve"> </v>
      </c>
      <c r="K694" s="38"/>
      <c r="L694" s="27" t="s">
        <v>844</v>
      </c>
      <c r="M694" s="15"/>
      <c r="N694" s="15"/>
      <c r="P694" s="15"/>
      <c r="Q694" s="15"/>
    </row>
    <row r="695" spans="2:17" x14ac:dyDescent="0.25">
      <c r="B695" s="98"/>
      <c r="C695" s="117"/>
      <c r="D695" s="27" t="s">
        <v>992</v>
      </c>
      <c r="E695" s="29">
        <v>107.42</v>
      </c>
      <c r="F695" s="29">
        <v>0</v>
      </c>
      <c r="G695" s="29">
        <v>0</v>
      </c>
      <c r="H695" s="14"/>
      <c r="I695" s="15">
        <f t="shared" si="161"/>
        <v>107.42</v>
      </c>
      <c r="J695" s="15">
        <f t="shared" si="160"/>
        <v>107.42</v>
      </c>
      <c r="K695" s="38"/>
      <c r="L695" s="27" t="s">
        <v>990</v>
      </c>
      <c r="M695" s="15">
        <v>127.71</v>
      </c>
      <c r="N695" s="15">
        <f>M695</f>
        <v>127.71</v>
      </c>
      <c r="P695" s="86" t="s">
        <v>1217</v>
      </c>
      <c r="Q695" s="86">
        <v>45994</v>
      </c>
    </row>
    <row r="696" spans="2:17" x14ac:dyDescent="0.25">
      <c r="B696" s="98"/>
      <c r="C696" s="118"/>
      <c r="D696" s="27" t="s">
        <v>993</v>
      </c>
      <c r="E696" s="29">
        <v>136.78</v>
      </c>
      <c r="F696" s="29">
        <v>0</v>
      </c>
      <c r="G696" s="29">
        <v>0</v>
      </c>
      <c r="H696" s="14"/>
      <c r="I696" s="15">
        <f t="shared" si="161"/>
        <v>136.78</v>
      </c>
      <c r="J696" s="15">
        <f t="shared" si="160"/>
        <v>136.78</v>
      </c>
      <c r="K696" s="38"/>
      <c r="L696" s="27" t="s">
        <v>994</v>
      </c>
      <c r="M696" s="15">
        <v>127.71</v>
      </c>
      <c r="N696" s="15">
        <f>M696</f>
        <v>127.71</v>
      </c>
      <c r="P696" s="87"/>
      <c r="Q696" s="87"/>
    </row>
    <row r="697" spans="2:17" ht="15" hidden="1" customHeight="1" x14ac:dyDescent="0.25">
      <c r="B697" s="99">
        <v>94</v>
      </c>
      <c r="C697" s="127" t="s">
        <v>964</v>
      </c>
      <c r="D697" s="23"/>
      <c r="E697" s="25"/>
      <c r="F697" s="25"/>
      <c r="G697" s="25"/>
      <c r="H697" s="14"/>
      <c r="I697" s="15"/>
      <c r="J697" s="15"/>
      <c r="K697" s="38"/>
      <c r="L697" s="23"/>
      <c r="M697" s="15"/>
      <c r="N697" s="15"/>
      <c r="P697" s="15"/>
      <c r="Q697" s="15"/>
    </row>
    <row r="698" spans="2:17" hidden="1" x14ac:dyDescent="0.25">
      <c r="B698" s="99"/>
      <c r="C698" s="128"/>
      <c r="D698" s="23"/>
      <c r="E698" s="25"/>
      <c r="F698" s="25"/>
      <c r="G698" s="25"/>
      <c r="H698" s="14"/>
      <c r="I698" s="15"/>
      <c r="J698" s="15"/>
      <c r="K698" s="38"/>
      <c r="L698" s="23"/>
      <c r="M698" s="15"/>
      <c r="N698" s="15"/>
      <c r="P698" s="15"/>
      <c r="Q698" s="15"/>
    </row>
    <row r="699" spans="2:17" hidden="1" x14ac:dyDescent="0.25">
      <c r="B699" s="99"/>
      <c r="C699" s="129"/>
      <c r="D699" s="23"/>
      <c r="E699" s="25"/>
      <c r="F699" s="25"/>
      <c r="G699" s="25"/>
      <c r="H699" s="14"/>
      <c r="I699" s="15"/>
      <c r="J699" s="15"/>
      <c r="K699" s="38"/>
      <c r="L699" s="23"/>
      <c r="M699" s="15"/>
      <c r="N699" s="15"/>
      <c r="P699" s="15"/>
      <c r="Q699" s="15"/>
    </row>
    <row r="700" spans="2:17" ht="15" hidden="1" customHeight="1" x14ac:dyDescent="0.25">
      <c r="B700" s="97" t="s">
        <v>655</v>
      </c>
      <c r="C700" s="116" t="s">
        <v>307</v>
      </c>
      <c r="D700" s="27" t="s">
        <v>844</v>
      </c>
      <c r="E700" s="25">
        <v>148.38</v>
      </c>
      <c r="F700" s="25">
        <v>148.38</v>
      </c>
      <c r="G700" s="25">
        <v>148.38</v>
      </c>
      <c r="H700" s="14"/>
      <c r="I700" s="15" t="str">
        <f t="shared" si="161"/>
        <v xml:space="preserve"> </v>
      </c>
      <c r="J700" s="15" t="str">
        <f t="shared" si="160"/>
        <v xml:space="preserve"> </v>
      </c>
      <c r="K700" s="38"/>
      <c r="L700" s="27" t="s">
        <v>844</v>
      </c>
      <c r="M700" s="15"/>
      <c r="N700" s="15"/>
      <c r="P700" s="15" t="s">
        <v>1219</v>
      </c>
      <c r="Q700" s="15"/>
    </row>
    <row r="701" spans="2:17" hidden="1" x14ac:dyDescent="0.25">
      <c r="B701" s="98"/>
      <c r="C701" s="117"/>
      <c r="D701" s="27" t="s">
        <v>992</v>
      </c>
      <c r="E701" s="29">
        <v>148.38</v>
      </c>
      <c r="F701" s="29">
        <v>148.38</v>
      </c>
      <c r="G701" s="29">
        <v>148.38</v>
      </c>
      <c r="H701" s="14"/>
      <c r="I701" s="15">
        <f t="shared" si="161"/>
        <v>148.38</v>
      </c>
      <c r="J701" s="15">
        <f t="shared" si="160"/>
        <v>148.38</v>
      </c>
      <c r="K701" s="38"/>
      <c r="L701" s="27" t="s">
        <v>990</v>
      </c>
      <c r="M701" s="15" t="s">
        <v>840</v>
      </c>
      <c r="N701" s="15" t="s">
        <v>840</v>
      </c>
      <c r="P701" s="15"/>
      <c r="Q701" s="15"/>
    </row>
    <row r="702" spans="2:17" hidden="1" x14ac:dyDescent="0.25">
      <c r="B702" s="98"/>
      <c r="C702" s="118"/>
      <c r="D702" s="27" t="s">
        <v>993</v>
      </c>
      <c r="E702" s="29">
        <v>148.38</v>
      </c>
      <c r="F702" s="29">
        <v>148.38</v>
      </c>
      <c r="G702" s="29">
        <v>148.38</v>
      </c>
      <c r="H702" s="14"/>
      <c r="I702" s="15">
        <f t="shared" si="161"/>
        <v>148.38</v>
      </c>
      <c r="J702" s="15">
        <f t="shared" si="160"/>
        <v>148.38</v>
      </c>
      <c r="K702" s="38"/>
      <c r="L702" s="27" t="s">
        <v>994</v>
      </c>
      <c r="M702" s="15" t="s">
        <v>840</v>
      </c>
      <c r="N702" s="15" t="s">
        <v>840</v>
      </c>
      <c r="P702" s="15"/>
      <c r="Q702" s="15"/>
    </row>
    <row r="703" spans="2:17" ht="15" hidden="1" customHeight="1" x14ac:dyDescent="0.25">
      <c r="B703" s="97" t="s">
        <v>965</v>
      </c>
      <c r="C703" s="116" t="s">
        <v>311</v>
      </c>
      <c r="D703" s="27" t="s">
        <v>844</v>
      </c>
      <c r="E703" s="25">
        <v>167.9</v>
      </c>
      <c r="F703" s="25">
        <v>167.9</v>
      </c>
      <c r="G703" s="25">
        <v>167.9</v>
      </c>
      <c r="H703" s="14"/>
      <c r="I703" s="15" t="str">
        <f t="shared" si="161"/>
        <v xml:space="preserve"> </v>
      </c>
      <c r="J703" s="15" t="str">
        <f t="shared" si="160"/>
        <v xml:space="preserve"> </v>
      </c>
      <c r="K703" s="38"/>
      <c r="L703" s="27"/>
      <c r="M703" s="15"/>
      <c r="N703" s="15"/>
      <c r="P703" s="15"/>
      <c r="Q703" s="15"/>
    </row>
    <row r="704" spans="2:17" hidden="1" x14ac:dyDescent="0.25">
      <c r="B704" s="98"/>
      <c r="C704" s="117"/>
      <c r="D704" s="27" t="s">
        <v>992</v>
      </c>
      <c r="E704" s="29">
        <v>167.37</v>
      </c>
      <c r="F704" s="29">
        <v>167.37</v>
      </c>
      <c r="G704" s="29">
        <v>167.37</v>
      </c>
      <c r="H704" s="14"/>
      <c r="I704" s="15">
        <f t="shared" si="161"/>
        <v>167.37</v>
      </c>
      <c r="J704" s="15">
        <f t="shared" si="160"/>
        <v>167.37</v>
      </c>
      <c r="K704" s="38"/>
      <c r="L704" s="27" t="s">
        <v>990</v>
      </c>
      <c r="M704" s="15" t="s">
        <v>840</v>
      </c>
      <c r="N704" s="15" t="s">
        <v>840</v>
      </c>
      <c r="P704" s="15"/>
      <c r="Q704" s="15"/>
    </row>
    <row r="705" spans="2:18" hidden="1" x14ac:dyDescent="0.25">
      <c r="B705" s="98"/>
      <c r="C705" s="118"/>
      <c r="D705" s="27" t="s">
        <v>993</v>
      </c>
      <c r="E705" s="29">
        <v>168.43</v>
      </c>
      <c r="F705" s="29">
        <v>168.43</v>
      </c>
      <c r="G705" s="29">
        <v>168.43</v>
      </c>
      <c r="H705" s="14"/>
      <c r="I705" s="15">
        <f t="shared" si="161"/>
        <v>168.43</v>
      </c>
      <c r="J705" s="15">
        <f t="shared" si="160"/>
        <v>168.43</v>
      </c>
      <c r="K705" s="38"/>
      <c r="L705" s="27" t="s">
        <v>994</v>
      </c>
      <c r="M705" s="15" t="s">
        <v>840</v>
      </c>
      <c r="N705" s="15" t="s">
        <v>840</v>
      </c>
      <c r="P705" s="15"/>
      <c r="Q705" s="15"/>
    </row>
    <row r="706" spans="2:18" ht="15" customHeight="1" x14ac:dyDescent="0.25">
      <c r="B706" s="99">
        <v>95</v>
      </c>
      <c r="C706" s="127" t="s">
        <v>966</v>
      </c>
      <c r="D706" s="23"/>
      <c r="E706" s="25"/>
      <c r="F706" s="25"/>
      <c r="G706" s="25"/>
      <c r="H706" s="14"/>
      <c r="I706" s="15"/>
      <c r="J706" s="15"/>
      <c r="K706" s="38"/>
      <c r="L706" s="23"/>
      <c r="M706" s="15"/>
      <c r="N706" s="15"/>
      <c r="P706" s="15"/>
      <c r="Q706" s="15"/>
    </row>
    <row r="707" spans="2:18" x14ac:dyDescent="0.25">
      <c r="B707" s="99"/>
      <c r="C707" s="128"/>
      <c r="D707" s="23"/>
      <c r="E707" s="25"/>
      <c r="F707" s="25"/>
      <c r="G707" s="25"/>
      <c r="H707" s="14"/>
      <c r="I707" s="15"/>
      <c r="J707" s="15"/>
      <c r="K707" s="38"/>
      <c r="L707" s="23"/>
      <c r="M707" s="15"/>
      <c r="N707" s="15"/>
      <c r="P707" s="15"/>
      <c r="Q707" s="15"/>
    </row>
    <row r="708" spans="2:18" x14ac:dyDescent="0.25">
      <c r="B708" s="99"/>
      <c r="C708" s="129"/>
      <c r="D708" s="23"/>
      <c r="E708" s="25"/>
      <c r="F708" s="25"/>
      <c r="G708" s="25"/>
      <c r="H708" s="14"/>
      <c r="I708" s="15"/>
      <c r="J708" s="15"/>
      <c r="K708" s="38"/>
      <c r="L708" s="23"/>
      <c r="M708" s="15"/>
      <c r="N708" s="15"/>
      <c r="P708" s="15"/>
      <c r="Q708" s="15"/>
    </row>
    <row r="709" spans="2:18" ht="15" customHeight="1" x14ac:dyDescent="0.25">
      <c r="B709" s="97" t="s">
        <v>656</v>
      </c>
      <c r="C709" s="116" t="s">
        <v>316</v>
      </c>
      <c r="D709" s="27" t="s">
        <v>844</v>
      </c>
      <c r="E709" s="25">
        <v>84.035000000000011</v>
      </c>
      <c r="F709" s="25">
        <v>84.034999999999997</v>
      </c>
      <c r="G709" s="25">
        <v>84.035000000000011</v>
      </c>
      <c r="H709" s="14"/>
      <c r="I709" s="15" t="str">
        <f t="shared" si="161"/>
        <v xml:space="preserve"> </v>
      </c>
      <c r="J709" s="15" t="str">
        <f t="shared" ref="J709:J772" si="171">I709</f>
        <v xml:space="preserve"> </v>
      </c>
      <c r="K709" s="38"/>
      <c r="L709" s="27" t="s">
        <v>844</v>
      </c>
      <c r="M709" s="15"/>
      <c r="N709" s="15"/>
      <c r="P709" s="15"/>
      <c r="Q709" s="15"/>
    </row>
    <row r="710" spans="2:18" x14ac:dyDescent="0.25">
      <c r="B710" s="98"/>
      <c r="C710" s="117"/>
      <c r="D710" s="27" t="s">
        <v>992</v>
      </c>
      <c r="E710" s="29">
        <v>81.53</v>
      </c>
      <c r="F710" s="29">
        <v>81.53</v>
      </c>
      <c r="G710" s="29">
        <v>81.53</v>
      </c>
      <c r="H710" s="14"/>
      <c r="I710" s="15">
        <f t="shared" ref="I710:I773" si="172">IF(D710=$D$18," ",E710)</f>
        <v>81.53</v>
      </c>
      <c r="J710" s="15">
        <f t="shared" si="171"/>
        <v>81.53</v>
      </c>
      <c r="K710" s="38"/>
      <c r="L710" s="27" t="s">
        <v>990</v>
      </c>
      <c r="M710" s="15">
        <f t="shared" ref="M710" si="173">I711</f>
        <v>86.54</v>
      </c>
      <c r="N710" s="15">
        <f t="shared" ref="N710" si="174">J711</f>
        <v>86.54</v>
      </c>
      <c r="P710" s="86" t="s">
        <v>1220</v>
      </c>
      <c r="Q710" s="86">
        <v>45426</v>
      </c>
    </row>
    <row r="711" spans="2:18" x14ac:dyDescent="0.25">
      <c r="B711" s="98"/>
      <c r="C711" s="118"/>
      <c r="D711" s="27" t="s">
        <v>993</v>
      </c>
      <c r="E711" s="29">
        <v>86.54</v>
      </c>
      <c r="F711" s="29">
        <v>86.54</v>
      </c>
      <c r="G711" s="29">
        <v>86.54</v>
      </c>
      <c r="H711" s="14"/>
      <c r="I711" s="15">
        <f t="shared" si="172"/>
        <v>86.54</v>
      </c>
      <c r="J711" s="15">
        <f t="shared" si="171"/>
        <v>86.54</v>
      </c>
      <c r="K711" s="38"/>
      <c r="L711" s="27" t="s">
        <v>994</v>
      </c>
      <c r="M711" s="30">
        <v>87</v>
      </c>
      <c r="N711" s="30">
        <f>M711</f>
        <v>87</v>
      </c>
      <c r="P711" s="87"/>
      <c r="Q711" s="87"/>
    </row>
    <row r="712" spans="2:18" ht="15" customHeight="1" x14ac:dyDescent="0.25">
      <c r="B712" s="99">
        <v>96</v>
      </c>
      <c r="C712" s="127" t="s">
        <v>1226</v>
      </c>
      <c r="D712" s="23"/>
      <c r="E712" s="25"/>
      <c r="F712" s="25"/>
      <c r="G712" s="25"/>
      <c r="H712" s="14"/>
      <c r="I712" s="15"/>
      <c r="J712" s="15"/>
      <c r="K712" s="38"/>
      <c r="L712" s="23"/>
      <c r="M712" s="15"/>
      <c r="N712" s="15"/>
      <c r="P712" s="15"/>
      <c r="Q712" s="15"/>
    </row>
    <row r="713" spans="2:18" x14ac:dyDescent="0.25">
      <c r="B713" s="99"/>
      <c r="C713" s="128"/>
      <c r="D713" s="23"/>
      <c r="E713" s="25"/>
      <c r="F713" s="25"/>
      <c r="G713" s="25"/>
      <c r="H713" s="14"/>
      <c r="I713" s="15"/>
      <c r="J713" s="15"/>
      <c r="K713" s="38"/>
      <c r="L713" s="23"/>
      <c r="M713" s="15"/>
      <c r="N713" s="15"/>
      <c r="P713" s="15"/>
      <c r="Q713" s="15"/>
    </row>
    <row r="714" spans="2:18" x14ac:dyDescent="0.25">
      <c r="B714" s="99"/>
      <c r="C714" s="129"/>
      <c r="D714" s="23"/>
      <c r="E714" s="25"/>
      <c r="F714" s="25"/>
      <c r="G714" s="25"/>
      <c r="H714" s="14"/>
      <c r="I714" s="15"/>
      <c r="J714" s="15"/>
      <c r="K714" s="38"/>
      <c r="L714" s="23"/>
      <c r="M714" s="15"/>
      <c r="N714" s="15"/>
      <c r="P714" s="15"/>
      <c r="Q714" s="15"/>
    </row>
    <row r="715" spans="2:18" ht="15" customHeight="1" x14ac:dyDescent="0.25">
      <c r="B715" s="97" t="s">
        <v>659</v>
      </c>
      <c r="C715" s="116" t="s">
        <v>277</v>
      </c>
      <c r="D715" s="27" t="s">
        <v>844</v>
      </c>
      <c r="E715" s="25">
        <v>158.06</v>
      </c>
      <c r="F715" s="25">
        <v>158.06</v>
      </c>
      <c r="G715" s="25">
        <v>158.06</v>
      </c>
      <c r="H715" s="14"/>
      <c r="I715" s="15" t="str">
        <f t="shared" si="172"/>
        <v xml:space="preserve"> </v>
      </c>
      <c r="J715" s="15" t="str">
        <f t="shared" si="171"/>
        <v xml:space="preserve"> </v>
      </c>
      <c r="K715" s="38"/>
      <c r="L715" s="27" t="s">
        <v>844</v>
      </c>
      <c r="M715" s="15"/>
      <c r="N715" s="15"/>
      <c r="P715" s="15"/>
      <c r="Q715" s="15"/>
    </row>
    <row r="716" spans="2:18" x14ac:dyDescent="0.25">
      <c r="B716" s="98"/>
      <c r="C716" s="117"/>
      <c r="D716" s="27" t="s">
        <v>992</v>
      </c>
      <c r="E716" s="29">
        <v>150.51</v>
      </c>
      <c r="F716" s="29">
        <v>150.51</v>
      </c>
      <c r="G716" s="29">
        <v>150.51</v>
      </c>
      <c r="H716" s="14"/>
      <c r="I716" s="15">
        <f t="shared" si="172"/>
        <v>150.51</v>
      </c>
      <c r="J716" s="15">
        <f t="shared" si="171"/>
        <v>150.51</v>
      </c>
      <c r="K716" s="38"/>
      <c r="L716" s="27" t="s">
        <v>990</v>
      </c>
      <c r="M716" s="15">
        <f t="shared" ref="M716" si="175">I717</f>
        <v>83.65</v>
      </c>
      <c r="N716" s="15">
        <f>ROUND(M716*1.05,2)</f>
        <v>87.83</v>
      </c>
      <c r="P716" s="86" t="s">
        <v>1229</v>
      </c>
      <c r="Q716" s="86">
        <v>46001</v>
      </c>
      <c r="R716" t="s">
        <v>1223</v>
      </c>
    </row>
    <row r="717" spans="2:18" x14ac:dyDescent="0.25">
      <c r="B717" s="98"/>
      <c r="C717" s="118"/>
      <c r="D717" s="27" t="s">
        <v>993</v>
      </c>
      <c r="E717" s="29">
        <v>165.61</v>
      </c>
      <c r="F717" s="29">
        <v>165.61</v>
      </c>
      <c r="G717" s="29">
        <v>165.61</v>
      </c>
      <c r="H717" s="14"/>
      <c r="I717" s="15">
        <v>83.65</v>
      </c>
      <c r="J717" s="15">
        <f>ROUND(I717*1.2,2)</f>
        <v>100.38</v>
      </c>
      <c r="K717" s="38"/>
      <c r="L717" s="27" t="s">
        <v>991</v>
      </c>
      <c r="M717" s="15">
        <v>147.58000000000001</v>
      </c>
      <c r="N717" s="15">
        <f>ROUND(M717*1.05,2)</f>
        <v>154.96</v>
      </c>
      <c r="P717" s="87"/>
      <c r="Q717" s="87"/>
    </row>
    <row r="718" spans="2:18" ht="15" customHeight="1" x14ac:dyDescent="0.25">
      <c r="B718" s="99">
        <v>97</v>
      </c>
      <c r="C718" s="127" t="s">
        <v>967</v>
      </c>
      <c r="D718" s="23"/>
      <c r="E718" s="25"/>
      <c r="F718" s="25"/>
      <c r="G718" s="25"/>
      <c r="H718" s="14"/>
      <c r="I718" s="15"/>
      <c r="J718" s="15"/>
      <c r="K718" s="38"/>
      <c r="L718" s="23"/>
      <c r="M718" s="15"/>
      <c r="N718" s="15"/>
      <c r="P718" s="15"/>
      <c r="Q718" s="15"/>
    </row>
    <row r="719" spans="2:18" x14ac:dyDescent="0.25">
      <c r="B719" s="99"/>
      <c r="C719" s="128"/>
      <c r="D719" s="23"/>
      <c r="E719" s="25"/>
      <c r="F719" s="25"/>
      <c r="G719" s="25"/>
      <c r="H719" s="14"/>
      <c r="I719" s="15"/>
      <c r="J719" s="15"/>
      <c r="K719" s="38"/>
      <c r="L719" s="23"/>
      <c r="M719" s="15"/>
      <c r="N719" s="15"/>
      <c r="P719" s="15"/>
      <c r="Q719" s="15"/>
    </row>
    <row r="720" spans="2:18" x14ac:dyDescent="0.25">
      <c r="B720" s="99"/>
      <c r="C720" s="129"/>
      <c r="D720" s="23"/>
      <c r="E720" s="25"/>
      <c r="F720" s="25"/>
      <c r="G720" s="25"/>
      <c r="H720" s="14"/>
      <c r="I720" s="15"/>
      <c r="J720" s="15"/>
      <c r="K720" s="38"/>
      <c r="L720" s="23"/>
      <c r="M720" s="15"/>
      <c r="N720" s="15"/>
      <c r="P720" s="15"/>
      <c r="Q720" s="15"/>
    </row>
    <row r="721" spans="2:18" ht="15" customHeight="1" x14ac:dyDescent="0.25">
      <c r="B721" s="97" t="s">
        <v>660</v>
      </c>
      <c r="C721" s="116" t="s">
        <v>261</v>
      </c>
      <c r="D721" s="27" t="s">
        <v>844</v>
      </c>
      <c r="E721" s="25">
        <v>82.944999999999993</v>
      </c>
      <c r="F721" s="25">
        <v>82.944999999999993</v>
      </c>
      <c r="G721" s="25">
        <v>82.945000000000007</v>
      </c>
      <c r="H721" s="14"/>
      <c r="I721" s="15" t="str">
        <f t="shared" si="172"/>
        <v xml:space="preserve"> </v>
      </c>
      <c r="J721" s="15" t="str">
        <f t="shared" si="171"/>
        <v xml:space="preserve"> </v>
      </c>
      <c r="K721" s="38"/>
      <c r="L721" s="27" t="s">
        <v>844</v>
      </c>
      <c r="M721" s="15"/>
      <c r="N721" s="15"/>
      <c r="P721" s="15"/>
      <c r="Q721" s="15"/>
    </row>
    <row r="722" spans="2:18" x14ac:dyDescent="0.25">
      <c r="B722" s="98"/>
      <c r="C722" s="117"/>
      <c r="D722" s="27" t="s">
        <v>992</v>
      </c>
      <c r="E722" s="29">
        <v>82.24</v>
      </c>
      <c r="F722" s="29">
        <v>82.24</v>
      </c>
      <c r="G722" s="29">
        <v>82.24</v>
      </c>
      <c r="H722" s="14"/>
      <c r="I722" s="15">
        <f t="shared" si="172"/>
        <v>82.24</v>
      </c>
      <c r="J722" s="30">
        <f>I722*1.2</f>
        <v>98.687999999999988</v>
      </c>
      <c r="K722" s="38"/>
      <c r="L722" s="27" t="s">
        <v>990</v>
      </c>
      <c r="M722" s="15">
        <f t="shared" ref="M722" si="176">I723</f>
        <v>83.65</v>
      </c>
      <c r="N722" s="30">
        <f>M722*1.05</f>
        <v>87.83250000000001</v>
      </c>
      <c r="P722" s="86" t="s">
        <v>1229</v>
      </c>
      <c r="Q722" s="86">
        <v>46001</v>
      </c>
      <c r="R722" t="s">
        <v>1223</v>
      </c>
    </row>
    <row r="723" spans="2:18" x14ac:dyDescent="0.25">
      <c r="B723" s="98"/>
      <c r="C723" s="118"/>
      <c r="D723" s="27" t="s">
        <v>993</v>
      </c>
      <c r="E723" s="29">
        <v>83.65</v>
      </c>
      <c r="F723" s="29">
        <v>83.65</v>
      </c>
      <c r="G723" s="29">
        <v>83.65</v>
      </c>
      <c r="H723" s="14"/>
      <c r="I723" s="15">
        <f t="shared" si="172"/>
        <v>83.65</v>
      </c>
      <c r="J723" s="30">
        <f>I723*1.2</f>
        <v>100.38000000000001</v>
      </c>
      <c r="K723" s="38"/>
      <c r="L723" s="27" t="s">
        <v>994</v>
      </c>
      <c r="M723" s="15">
        <v>147.58000000000001</v>
      </c>
      <c r="N723" s="15">
        <f>ROUND(M723*1.05,2)</f>
        <v>154.96</v>
      </c>
      <c r="P723" s="87"/>
      <c r="Q723" s="87"/>
    </row>
    <row r="724" spans="2:18" ht="15" customHeight="1" x14ac:dyDescent="0.25">
      <c r="B724" s="97" t="s">
        <v>968</v>
      </c>
      <c r="C724" s="116" t="s">
        <v>267</v>
      </c>
      <c r="D724" s="27" t="s">
        <v>844</v>
      </c>
      <c r="E724" s="25">
        <v>82.945000000000007</v>
      </c>
      <c r="F724" s="25">
        <v>82.944999999999993</v>
      </c>
      <c r="G724" s="25">
        <v>82.945000000000007</v>
      </c>
      <c r="H724" s="14"/>
      <c r="I724" s="15" t="str">
        <f t="shared" si="172"/>
        <v xml:space="preserve"> </v>
      </c>
      <c r="J724" s="15" t="str">
        <f t="shared" si="171"/>
        <v xml:space="preserve"> </v>
      </c>
      <c r="K724" s="38"/>
      <c r="L724" s="27" t="s">
        <v>844</v>
      </c>
      <c r="M724" s="15"/>
      <c r="N724" s="15"/>
      <c r="P724" s="15"/>
      <c r="Q724" s="15"/>
    </row>
    <row r="725" spans="2:18" x14ac:dyDescent="0.25">
      <c r="B725" s="98"/>
      <c r="C725" s="117"/>
      <c r="D725" s="27" t="s">
        <v>992</v>
      </c>
      <c r="E725" s="29">
        <v>82.24</v>
      </c>
      <c r="F725" s="29">
        <v>82.24</v>
      </c>
      <c r="G725" s="29">
        <v>82.24</v>
      </c>
      <c r="H725" s="14"/>
      <c r="I725" s="15">
        <f t="shared" si="172"/>
        <v>82.24</v>
      </c>
      <c r="J725" s="30">
        <f t="shared" ref="J725:J726" si="177">I725*1.2</f>
        <v>98.687999999999988</v>
      </c>
      <c r="K725" s="38"/>
      <c r="L725" s="27" t="s">
        <v>990</v>
      </c>
      <c r="M725" s="15">
        <f t="shared" ref="M725" si="178">I726</f>
        <v>83.65</v>
      </c>
      <c r="N725" s="30">
        <f>M725*1.05</f>
        <v>87.83250000000001</v>
      </c>
      <c r="P725" s="86" t="s">
        <v>1229</v>
      </c>
      <c r="Q725" s="86">
        <v>46001</v>
      </c>
      <c r="R725" t="s">
        <v>1223</v>
      </c>
    </row>
    <row r="726" spans="2:18" x14ac:dyDescent="0.25">
      <c r="B726" s="98"/>
      <c r="C726" s="118"/>
      <c r="D726" s="27" t="s">
        <v>993</v>
      </c>
      <c r="E726" s="29">
        <v>83.65</v>
      </c>
      <c r="F726" s="29">
        <v>83.65</v>
      </c>
      <c r="G726" s="29">
        <v>83.65</v>
      </c>
      <c r="H726" s="14"/>
      <c r="I726" s="15">
        <f t="shared" si="172"/>
        <v>83.65</v>
      </c>
      <c r="J726" s="30">
        <f t="shared" si="177"/>
        <v>100.38000000000001</v>
      </c>
      <c r="K726" s="38"/>
      <c r="L726" s="27" t="s">
        <v>994</v>
      </c>
      <c r="M726" s="15">
        <v>147.58000000000001</v>
      </c>
      <c r="N726" s="15">
        <f>ROUND(M726*1.05,2)</f>
        <v>154.96</v>
      </c>
      <c r="P726" s="87"/>
      <c r="Q726" s="87"/>
    </row>
    <row r="727" spans="2:18" ht="15" customHeight="1" x14ac:dyDescent="0.25">
      <c r="B727" s="97" t="s">
        <v>969</v>
      </c>
      <c r="C727" s="116" t="s">
        <v>276</v>
      </c>
      <c r="D727" s="27" t="s">
        <v>844</v>
      </c>
      <c r="E727" s="25">
        <v>82.944999999999993</v>
      </c>
      <c r="F727" s="25">
        <v>82.944999999999993</v>
      </c>
      <c r="G727" s="25">
        <v>82.944999999999993</v>
      </c>
      <c r="H727" s="14"/>
      <c r="I727" s="15" t="str">
        <f t="shared" si="172"/>
        <v xml:space="preserve"> </v>
      </c>
      <c r="J727" s="15" t="str">
        <f t="shared" si="171"/>
        <v xml:space="preserve"> </v>
      </c>
      <c r="K727" s="38"/>
      <c r="L727" s="27" t="s">
        <v>844</v>
      </c>
      <c r="M727" s="15"/>
      <c r="N727" s="15"/>
      <c r="P727" s="15"/>
      <c r="Q727" s="15"/>
    </row>
    <row r="728" spans="2:18" x14ac:dyDescent="0.25">
      <c r="B728" s="98"/>
      <c r="C728" s="117"/>
      <c r="D728" s="27" t="s">
        <v>992</v>
      </c>
      <c r="E728" s="29">
        <v>82.24</v>
      </c>
      <c r="F728" s="29">
        <v>82.24</v>
      </c>
      <c r="G728" s="29">
        <v>82.24</v>
      </c>
      <c r="H728" s="14"/>
      <c r="I728" s="15">
        <f t="shared" si="172"/>
        <v>82.24</v>
      </c>
      <c r="J728" s="30">
        <f t="shared" ref="J728:J729" si="179">I728*1.2</f>
        <v>98.687999999999988</v>
      </c>
      <c r="K728" s="38"/>
      <c r="L728" s="27" t="s">
        <v>990</v>
      </c>
      <c r="M728" s="15">
        <f t="shared" ref="M728" si="180">I729</f>
        <v>83.65</v>
      </c>
      <c r="N728" s="30">
        <f>M728*1.05</f>
        <v>87.83250000000001</v>
      </c>
      <c r="P728" s="86" t="s">
        <v>1229</v>
      </c>
      <c r="Q728" s="86">
        <v>46001</v>
      </c>
      <c r="R728" t="s">
        <v>1223</v>
      </c>
    </row>
    <row r="729" spans="2:18" x14ac:dyDescent="0.25">
      <c r="B729" s="98"/>
      <c r="C729" s="118"/>
      <c r="D729" s="27" t="s">
        <v>993</v>
      </c>
      <c r="E729" s="29">
        <v>83.65</v>
      </c>
      <c r="F729" s="29">
        <v>83.65</v>
      </c>
      <c r="G729" s="29">
        <v>83.65</v>
      </c>
      <c r="H729" s="14"/>
      <c r="I729" s="15">
        <f t="shared" si="172"/>
        <v>83.65</v>
      </c>
      <c r="J729" s="30">
        <f t="shared" si="179"/>
        <v>100.38000000000001</v>
      </c>
      <c r="K729" s="38"/>
      <c r="L729" s="27" t="s">
        <v>994</v>
      </c>
      <c r="M729" s="15">
        <v>147.58000000000001</v>
      </c>
      <c r="N729" s="15">
        <f>ROUND(M729*1.05,2)</f>
        <v>154.96</v>
      </c>
      <c r="P729" s="87"/>
      <c r="Q729" s="87"/>
    </row>
    <row r="730" spans="2:18" ht="15" customHeight="1" x14ac:dyDescent="0.25">
      <c r="B730" s="97" t="s">
        <v>970</v>
      </c>
      <c r="C730" s="116" t="s">
        <v>265</v>
      </c>
      <c r="D730" s="27" t="s">
        <v>844</v>
      </c>
      <c r="E730" s="25">
        <v>82.945000000000007</v>
      </c>
      <c r="F730" s="25">
        <v>82.944999999999993</v>
      </c>
      <c r="G730" s="25">
        <v>82.944999999999993</v>
      </c>
      <c r="H730" s="14"/>
      <c r="I730" s="15" t="str">
        <f t="shared" si="172"/>
        <v xml:space="preserve"> </v>
      </c>
      <c r="J730" s="15" t="str">
        <f t="shared" si="171"/>
        <v xml:space="preserve"> </v>
      </c>
      <c r="K730" s="38"/>
      <c r="L730" s="27" t="s">
        <v>844</v>
      </c>
      <c r="M730" s="15"/>
      <c r="N730" s="15"/>
      <c r="P730" s="15"/>
      <c r="Q730" s="15"/>
    </row>
    <row r="731" spans="2:18" x14ac:dyDescent="0.25">
      <c r="B731" s="98"/>
      <c r="C731" s="117"/>
      <c r="D731" s="27" t="s">
        <v>992</v>
      </c>
      <c r="E731" s="29">
        <v>82.24</v>
      </c>
      <c r="F731" s="29">
        <v>82.24</v>
      </c>
      <c r="G731" s="29">
        <v>82.24</v>
      </c>
      <c r="H731" s="14"/>
      <c r="I731" s="15">
        <f t="shared" si="172"/>
        <v>82.24</v>
      </c>
      <c r="J731" s="30">
        <f t="shared" ref="J731:J732" si="181">I731*1.2</f>
        <v>98.687999999999988</v>
      </c>
      <c r="K731" s="38"/>
      <c r="L731" s="27" t="s">
        <v>990</v>
      </c>
      <c r="M731" s="15">
        <f t="shared" ref="M731" si="182">I732</f>
        <v>83.65</v>
      </c>
      <c r="N731" s="30">
        <f>M731*1.05</f>
        <v>87.83250000000001</v>
      </c>
      <c r="P731" s="86" t="s">
        <v>1229</v>
      </c>
      <c r="Q731" s="86">
        <v>46001</v>
      </c>
      <c r="R731" t="s">
        <v>1223</v>
      </c>
    </row>
    <row r="732" spans="2:18" x14ac:dyDescent="0.25">
      <c r="B732" s="98"/>
      <c r="C732" s="118"/>
      <c r="D732" s="27" t="s">
        <v>993</v>
      </c>
      <c r="E732" s="29">
        <v>83.65</v>
      </c>
      <c r="F732" s="29">
        <v>83.65000000000002</v>
      </c>
      <c r="G732" s="29">
        <v>83.65</v>
      </c>
      <c r="H732" s="14"/>
      <c r="I732" s="15">
        <f t="shared" si="172"/>
        <v>83.65</v>
      </c>
      <c r="J732" s="30">
        <f t="shared" si="181"/>
        <v>100.38000000000001</v>
      </c>
      <c r="K732" s="38"/>
      <c r="L732" s="27" t="s">
        <v>994</v>
      </c>
      <c r="M732" s="15">
        <v>147.58000000000001</v>
      </c>
      <c r="N732" s="15">
        <f>ROUND(M732*1.05,2)</f>
        <v>154.96</v>
      </c>
      <c r="P732" s="87"/>
      <c r="Q732" s="87"/>
    </row>
    <row r="733" spans="2:18" ht="15" customHeight="1" x14ac:dyDescent="0.25">
      <c r="B733" s="97" t="s">
        <v>971</v>
      </c>
      <c r="C733" s="116" t="s">
        <v>266</v>
      </c>
      <c r="D733" s="27" t="s">
        <v>844</v>
      </c>
      <c r="E733" s="25">
        <v>82.944999999999993</v>
      </c>
      <c r="F733" s="25">
        <v>82.944999999999993</v>
      </c>
      <c r="G733" s="25">
        <v>82.944999999999993</v>
      </c>
      <c r="H733" s="14"/>
      <c r="I733" s="15" t="str">
        <f t="shared" si="172"/>
        <v xml:space="preserve"> </v>
      </c>
      <c r="J733" s="15" t="str">
        <f t="shared" si="171"/>
        <v xml:space="preserve"> </v>
      </c>
      <c r="K733" s="38"/>
      <c r="L733" s="27" t="s">
        <v>844</v>
      </c>
      <c r="M733" s="15"/>
      <c r="N733" s="15"/>
      <c r="P733" s="15"/>
      <c r="Q733" s="15"/>
    </row>
    <row r="734" spans="2:18" x14ac:dyDescent="0.25">
      <c r="B734" s="98"/>
      <c r="C734" s="117"/>
      <c r="D734" s="27" t="s">
        <v>992</v>
      </c>
      <c r="E734" s="29">
        <v>82.24</v>
      </c>
      <c r="F734" s="29">
        <v>82.24</v>
      </c>
      <c r="G734" s="29">
        <v>82.24</v>
      </c>
      <c r="H734" s="14"/>
      <c r="I734" s="15">
        <f t="shared" si="172"/>
        <v>82.24</v>
      </c>
      <c r="J734" s="30">
        <f t="shared" ref="J734:J735" si="183">I734*1.2</f>
        <v>98.687999999999988</v>
      </c>
      <c r="K734" s="38"/>
      <c r="L734" s="27" t="s">
        <v>990</v>
      </c>
      <c r="M734" s="15">
        <f t="shared" ref="M734" si="184">I735</f>
        <v>83.65</v>
      </c>
      <c r="N734" s="30">
        <f>M734*1.05</f>
        <v>87.83250000000001</v>
      </c>
      <c r="P734" s="86" t="s">
        <v>1229</v>
      </c>
      <c r="Q734" s="86">
        <v>46001</v>
      </c>
      <c r="R734" t="s">
        <v>1223</v>
      </c>
    </row>
    <row r="735" spans="2:18" x14ac:dyDescent="0.25">
      <c r="B735" s="98"/>
      <c r="C735" s="118"/>
      <c r="D735" s="27" t="s">
        <v>993</v>
      </c>
      <c r="E735" s="29">
        <v>83.65</v>
      </c>
      <c r="F735" s="29">
        <v>83.65</v>
      </c>
      <c r="G735" s="29">
        <v>83.65</v>
      </c>
      <c r="H735" s="14"/>
      <c r="I735" s="15">
        <f t="shared" si="172"/>
        <v>83.65</v>
      </c>
      <c r="J735" s="30">
        <f t="shared" si="183"/>
        <v>100.38000000000001</v>
      </c>
      <c r="K735" s="38"/>
      <c r="L735" s="27" t="s">
        <v>994</v>
      </c>
      <c r="M735" s="15">
        <v>147.58000000000001</v>
      </c>
      <c r="N735" s="15">
        <f>ROUND(M735*1.05,2)</f>
        <v>154.96</v>
      </c>
      <c r="P735" s="87"/>
      <c r="Q735" s="87"/>
    </row>
    <row r="736" spans="2:18" ht="15" customHeight="1" x14ac:dyDescent="0.25">
      <c r="B736" s="97" t="s">
        <v>972</v>
      </c>
      <c r="C736" s="116" t="s">
        <v>270</v>
      </c>
      <c r="D736" s="27" t="s">
        <v>844</v>
      </c>
      <c r="E736" s="25">
        <v>82.945000000000007</v>
      </c>
      <c r="F736" s="25">
        <v>82.945000000000007</v>
      </c>
      <c r="G736" s="25">
        <v>82.944999999999993</v>
      </c>
      <c r="H736" s="14"/>
      <c r="I736" s="15" t="str">
        <f t="shared" si="172"/>
        <v xml:space="preserve"> </v>
      </c>
      <c r="J736" s="15" t="str">
        <f t="shared" si="171"/>
        <v xml:space="preserve"> </v>
      </c>
      <c r="K736" s="38"/>
      <c r="L736" s="27" t="s">
        <v>844</v>
      </c>
      <c r="M736" s="15"/>
      <c r="N736" s="15"/>
      <c r="P736" s="15"/>
      <c r="Q736" s="15"/>
    </row>
    <row r="737" spans="2:18" x14ac:dyDescent="0.25">
      <c r="B737" s="98"/>
      <c r="C737" s="117"/>
      <c r="D737" s="27" t="s">
        <v>992</v>
      </c>
      <c r="E737" s="29">
        <v>82.24</v>
      </c>
      <c r="F737" s="29">
        <v>82.24</v>
      </c>
      <c r="G737" s="29">
        <v>82.24</v>
      </c>
      <c r="H737" s="14"/>
      <c r="I737" s="15">
        <f t="shared" si="172"/>
        <v>82.24</v>
      </c>
      <c r="J737" s="30">
        <f t="shared" ref="J737:J738" si="185">I737*1.2</f>
        <v>98.687999999999988</v>
      </c>
      <c r="K737" s="38"/>
      <c r="L737" s="27" t="s">
        <v>990</v>
      </c>
      <c r="M737" s="15">
        <f t="shared" ref="M737" si="186">I738</f>
        <v>83.65</v>
      </c>
      <c r="N737" s="30">
        <f>M737*1.05</f>
        <v>87.83250000000001</v>
      </c>
      <c r="P737" s="86" t="s">
        <v>1229</v>
      </c>
      <c r="Q737" s="86">
        <v>46001</v>
      </c>
      <c r="R737" t="s">
        <v>1223</v>
      </c>
    </row>
    <row r="738" spans="2:18" x14ac:dyDescent="0.25">
      <c r="B738" s="98"/>
      <c r="C738" s="118"/>
      <c r="D738" s="27" t="s">
        <v>993</v>
      </c>
      <c r="E738" s="29">
        <v>83.65</v>
      </c>
      <c r="F738" s="29">
        <v>83.649999999999991</v>
      </c>
      <c r="G738" s="29">
        <v>83.65</v>
      </c>
      <c r="H738" s="14"/>
      <c r="I738" s="15">
        <f t="shared" si="172"/>
        <v>83.65</v>
      </c>
      <c r="J738" s="30">
        <f t="shared" si="185"/>
        <v>100.38000000000001</v>
      </c>
      <c r="K738" s="38"/>
      <c r="L738" s="27" t="s">
        <v>994</v>
      </c>
      <c r="M738" s="15">
        <v>147.58000000000001</v>
      </c>
      <c r="N738" s="15">
        <f>ROUND(M738*1.05,2)</f>
        <v>154.96</v>
      </c>
      <c r="P738" s="87"/>
      <c r="Q738" s="87"/>
    </row>
    <row r="739" spans="2:18" ht="15" customHeight="1" x14ac:dyDescent="0.25">
      <c r="B739" s="97" t="s">
        <v>973</v>
      </c>
      <c r="C739" s="116" t="s">
        <v>271</v>
      </c>
      <c r="D739" s="27" t="s">
        <v>844</v>
      </c>
      <c r="E739" s="25">
        <v>82.945000000000007</v>
      </c>
      <c r="F739" s="25">
        <v>82.945000000000007</v>
      </c>
      <c r="G739" s="25">
        <v>82.944999999999993</v>
      </c>
      <c r="H739" s="14"/>
      <c r="I739" s="15" t="str">
        <f t="shared" si="172"/>
        <v xml:space="preserve"> </v>
      </c>
      <c r="J739" s="30" t="str">
        <f t="shared" si="171"/>
        <v xml:space="preserve"> </v>
      </c>
      <c r="K739" s="38"/>
      <c r="L739" s="27" t="s">
        <v>844</v>
      </c>
      <c r="M739" s="15"/>
      <c r="N739" s="15"/>
      <c r="P739" s="15"/>
      <c r="Q739" s="15"/>
    </row>
    <row r="740" spans="2:18" x14ac:dyDescent="0.25">
      <c r="B740" s="98"/>
      <c r="C740" s="117"/>
      <c r="D740" s="27" t="s">
        <v>992</v>
      </c>
      <c r="E740" s="29">
        <v>82.24</v>
      </c>
      <c r="F740" s="29">
        <v>82.24</v>
      </c>
      <c r="G740" s="29">
        <v>82.24</v>
      </c>
      <c r="H740" s="14"/>
      <c r="I740" s="15">
        <f t="shared" si="172"/>
        <v>82.24</v>
      </c>
      <c r="J740" s="30">
        <f t="shared" ref="J740:J741" si="187">I740*1.2</f>
        <v>98.687999999999988</v>
      </c>
      <c r="K740" s="38"/>
      <c r="L740" s="27" t="s">
        <v>990</v>
      </c>
      <c r="M740" s="15">
        <f t="shared" ref="M740" si="188">I741</f>
        <v>83.65</v>
      </c>
      <c r="N740" s="30">
        <f>M740*1.05</f>
        <v>87.83250000000001</v>
      </c>
      <c r="P740" s="86" t="s">
        <v>1229</v>
      </c>
      <c r="Q740" s="86">
        <v>46001</v>
      </c>
      <c r="R740" t="s">
        <v>1223</v>
      </c>
    </row>
    <row r="741" spans="2:18" x14ac:dyDescent="0.25">
      <c r="B741" s="98"/>
      <c r="C741" s="118"/>
      <c r="D741" s="27" t="s">
        <v>993</v>
      </c>
      <c r="E741" s="29">
        <v>83.65</v>
      </c>
      <c r="F741" s="29">
        <v>83.649999999999991</v>
      </c>
      <c r="G741" s="29">
        <v>83.65</v>
      </c>
      <c r="H741" s="14"/>
      <c r="I741" s="15">
        <f t="shared" si="172"/>
        <v>83.65</v>
      </c>
      <c r="J741" s="30">
        <f t="shared" si="187"/>
        <v>100.38000000000001</v>
      </c>
      <c r="K741" s="38"/>
      <c r="L741" s="27" t="s">
        <v>994</v>
      </c>
      <c r="M741" s="15">
        <v>147.58000000000001</v>
      </c>
      <c r="N741" s="15">
        <f>ROUND(M741*1.05,2)</f>
        <v>154.96</v>
      </c>
      <c r="P741" s="87"/>
      <c r="Q741" s="87"/>
    </row>
    <row r="742" spans="2:18" ht="15" customHeight="1" x14ac:dyDescent="0.25">
      <c r="B742" s="97" t="s">
        <v>974</v>
      </c>
      <c r="C742" s="116" t="s">
        <v>272</v>
      </c>
      <c r="D742" s="27" t="s">
        <v>844</v>
      </c>
      <c r="E742" s="25">
        <v>82.945000000000007</v>
      </c>
      <c r="F742" s="25">
        <v>82.944999999999993</v>
      </c>
      <c r="G742" s="25">
        <v>82.944999999999993</v>
      </c>
      <c r="H742" s="14"/>
      <c r="I742" s="15" t="str">
        <f t="shared" si="172"/>
        <v xml:space="preserve"> </v>
      </c>
      <c r="J742" s="30" t="str">
        <f t="shared" si="171"/>
        <v xml:space="preserve"> </v>
      </c>
      <c r="K742" s="38"/>
      <c r="L742" s="27" t="s">
        <v>844</v>
      </c>
      <c r="M742" s="15"/>
      <c r="N742" s="15"/>
      <c r="P742" s="15"/>
      <c r="Q742" s="15"/>
    </row>
    <row r="743" spans="2:18" x14ac:dyDescent="0.25">
      <c r="B743" s="98"/>
      <c r="C743" s="117"/>
      <c r="D743" s="27" t="s">
        <v>992</v>
      </c>
      <c r="E743" s="29">
        <v>82.24</v>
      </c>
      <c r="F743" s="29">
        <v>82.24</v>
      </c>
      <c r="G743" s="29">
        <v>82.24</v>
      </c>
      <c r="H743" s="14"/>
      <c r="I743" s="15">
        <f t="shared" si="172"/>
        <v>82.24</v>
      </c>
      <c r="J743" s="30">
        <f t="shared" ref="J743:J744" si="189">I743*1.2</f>
        <v>98.687999999999988</v>
      </c>
      <c r="K743" s="38"/>
      <c r="L743" s="27" t="s">
        <v>990</v>
      </c>
      <c r="M743" s="15">
        <f t="shared" ref="M743" si="190">I744</f>
        <v>83.65</v>
      </c>
      <c r="N743" s="30">
        <f>M743*1.05</f>
        <v>87.83250000000001</v>
      </c>
      <c r="P743" s="86" t="s">
        <v>1229</v>
      </c>
      <c r="Q743" s="86">
        <v>46001</v>
      </c>
      <c r="R743" t="s">
        <v>1223</v>
      </c>
    </row>
    <row r="744" spans="2:18" x14ac:dyDescent="0.25">
      <c r="B744" s="98"/>
      <c r="C744" s="118"/>
      <c r="D744" s="27" t="s">
        <v>993</v>
      </c>
      <c r="E744" s="29">
        <v>83.65</v>
      </c>
      <c r="F744" s="29">
        <v>83.65</v>
      </c>
      <c r="G744" s="29">
        <v>83.65</v>
      </c>
      <c r="H744" s="14"/>
      <c r="I744" s="15">
        <f t="shared" si="172"/>
        <v>83.65</v>
      </c>
      <c r="J744" s="30">
        <f t="shared" si="189"/>
        <v>100.38000000000001</v>
      </c>
      <c r="K744" s="38"/>
      <c r="L744" s="27" t="s">
        <v>994</v>
      </c>
      <c r="M744" s="15">
        <v>147.58000000000001</v>
      </c>
      <c r="N744" s="15">
        <f>ROUND(M744*1.05,2)</f>
        <v>154.96</v>
      </c>
      <c r="P744" s="87"/>
      <c r="Q744" s="87"/>
    </row>
    <row r="745" spans="2:18" ht="15" customHeight="1" x14ac:dyDescent="0.25">
      <c r="B745" s="99">
        <v>98</v>
      </c>
      <c r="C745" s="127" t="s">
        <v>975</v>
      </c>
      <c r="D745" s="23"/>
      <c r="E745" s="25"/>
      <c r="F745" s="25"/>
      <c r="G745" s="25"/>
      <c r="H745" s="14"/>
      <c r="I745" s="15"/>
      <c r="J745" s="15"/>
      <c r="K745" s="38"/>
      <c r="L745" s="23"/>
      <c r="M745" s="15"/>
      <c r="N745" s="15"/>
      <c r="P745" s="15"/>
      <c r="Q745" s="15"/>
    </row>
    <row r="746" spans="2:18" x14ac:dyDescent="0.25">
      <c r="B746" s="99"/>
      <c r="C746" s="128"/>
      <c r="D746" s="23"/>
      <c r="E746" s="25"/>
      <c r="F746" s="25"/>
      <c r="G746" s="25"/>
      <c r="H746" s="14"/>
      <c r="I746" s="15"/>
      <c r="J746" s="15"/>
      <c r="K746" s="38"/>
      <c r="L746" s="23"/>
      <c r="M746" s="15"/>
      <c r="N746" s="15"/>
      <c r="P746" s="15"/>
      <c r="Q746" s="15"/>
    </row>
    <row r="747" spans="2:18" x14ac:dyDescent="0.25">
      <c r="B747" s="99"/>
      <c r="C747" s="129"/>
      <c r="D747" s="23"/>
      <c r="E747" s="25"/>
      <c r="F747" s="25"/>
      <c r="G747" s="25"/>
      <c r="H747" s="14"/>
      <c r="I747" s="15"/>
      <c r="J747" s="15"/>
      <c r="K747" s="38"/>
      <c r="L747" s="23"/>
      <c r="M747" s="15"/>
      <c r="N747" s="15"/>
      <c r="P747" s="15"/>
      <c r="Q747" s="15"/>
    </row>
    <row r="748" spans="2:18" ht="15" customHeight="1" x14ac:dyDescent="0.25">
      <c r="B748" s="97" t="s">
        <v>661</v>
      </c>
      <c r="C748" s="116" t="s">
        <v>268</v>
      </c>
      <c r="D748" s="27" t="s">
        <v>844</v>
      </c>
      <c r="E748" s="25">
        <v>113.82</v>
      </c>
      <c r="F748" s="25">
        <v>113.82000000000001</v>
      </c>
      <c r="G748" s="25">
        <v>113.81999999999998</v>
      </c>
      <c r="H748" s="14"/>
      <c r="I748" s="15" t="str">
        <f t="shared" si="172"/>
        <v xml:space="preserve"> </v>
      </c>
      <c r="J748" s="15" t="str">
        <f t="shared" si="171"/>
        <v xml:space="preserve"> </v>
      </c>
      <c r="K748" s="38"/>
      <c r="L748" s="27" t="s">
        <v>844</v>
      </c>
      <c r="M748" s="15"/>
      <c r="N748" s="15"/>
      <c r="P748" s="15"/>
      <c r="Q748" s="15"/>
    </row>
    <row r="749" spans="2:18" x14ac:dyDescent="0.25">
      <c r="B749" s="98"/>
      <c r="C749" s="117"/>
      <c r="D749" s="27" t="s">
        <v>992</v>
      </c>
      <c r="E749" s="29">
        <v>113.82</v>
      </c>
      <c r="F749" s="29">
        <v>113.82</v>
      </c>
      <c r="G749" s="29">
        <v>113.82</v>
      </c>
      <c r="H749" s="14"/>
      <c r="I749" s="15">
        <f t="shared" si="172"/>
        <v>113.82</v>
      </c>
      <c r="J749" s="30">
        <f t="shared" ref="J749:J750" si="191">I749*1.2</f>
        <v>136.58399999999997</v>
      </c>
      <c r="K749" s="38"/>
      <c r="L749" s="27" t="s">
        <v>990</v>
      </c>
      <c r="M749" s="15">
        <f t="shared" ref="M749" si="192">I750</f>
        <v>113.82</v>
      </c>
      <c r="N749" s="30">
        <f>ROUND(M749*1.05,2)</f>
        <v>119.51</v>
      </c>
      <c r="P749" s="86" t="s">
        <v>1228</v>
      </c>
      <c r="Q749" s="86">
        <v>46001</v>
      </c>
      <c r="R749" t="s">
        <v>1223</v>
      </c>
    </row>
    <row r="750" spans="2:18" x14ac:dyDescent="0.25">
      <c r="B750" s="98"/>
      <c r="C750" s="118"/>
      <c r="D750" s="27" t="s">
        <v>993</v>
      </c>
      <c r="E750" s="29">
        <v>113.82</v>
      </c>
      <c r="F750" s="29">
        <v>113.82</v>
      </c>
      <c r="G750" s="29">
        <v>113.82</v>
      </c>
      <c r="H750" s="14"/>
      <c r="I750" s="15">
        <f t="shared" si="172"/>
        <v>113.82</v>
      </c>
      <c r="J750" s="30">
        <f t="shared" si="191"/>
        <v>136.58399999999997</v>
      </c>
      <c r="K750" s="38"/>
      <c r="L750" s="27" t="s">
        <v>994</v>
      </c>
      <c r="M750" s="15">
        <v>195.37</v>
      </c>
      <c r="N750" s="15">
        <f>ROUND(M750*1.05,2)</f>
        <v>205.14</v>
      </c>
      <c r="P750" s="87"/>
      <c r="Q750" s="87"/>
    </row>
    <row r="751" spans="2:18" ht="15" customHeight="1" x14ac:dyDescent="0.25">
      <c r="B751" s="99">
        <v>99</v>
      </c>
      <c r="C751" s="127" t="s">
        <v>976</v>
      </c>
      <c r="D751" s="23"/>
      <c r="E751" s="25"/>
      <c r="F751" s="25"/>
      <c r="G751" s="25"/>
      <c r="H751" s="14"/>
      <c r="I751" s="15"/>
      <c r="J751" s="15"/>
      <c r="K751" s="38"/>
      <c r="L751" s="23"/>
      <c r="M751" s="15"/>
      <c r="N751" s="15"/>
      <c r="P751" s="15"/>
      <c r="Q751" s="15"/>
    </row>
    <row r="752" spans="2:18" x14ac:dyDescent="0.25">
      <c r="B752" s="99"/>
      <c r="C752" s="128"/>
      <c r="D752" s="23"/>
      <c r="E752" s="25"/>
      <c r="F752" s="25"/>
      <c r="G752" s="25"/>
      <c r="H752" s="14"/>
      <c r="I752" s="15"/>
      <c r="J752" s="15"/>
      <c r="K752" s="38"/>
      <c r="L752" s="23"/>
      <c r="M752" s="15"/>
      <c r="N752" s="15"/>
      <c r="P752" s="15"/>
      <c r="Q752" s="15"/>
    </row>
    <row r="753" spans="2:17" x14ac:dyDescent="0.25">
      <c r="B753" s="99"/>
      <c r="C753" s="129"/>
      <c r="D753" s="23"/>
      <c r="E753" s="25"/>
      <c r="F753" s="25"/>
      <c r="G753" s="25"/>
      <c r="H753" s="14"/>
      <c r="I753" s="15"/>
      <c r="J753" s="15"/>
      <c r="K753" s="38"/>
      <c r="L753" s="23"/>
      <c r="M753" s="15"/>
      <c r="N753" s="15"/>
      <c r="P753" s="15"/>
      <c r="Q753" s="15"/>
    </row>
    <row r="754" spans="2:17" x14ac:dyDescent="0.25">
      <c r="B754" s="97" t="s">
        <v>662</v>
      </c>
      <c r="C754" s="116" t="s">
        <v>279</v>
      </c>
      <c r="D754" s="27" t="s">
        <v>844</v>
      </c>
      <c r="E754" s="25">
        <v>57.250000000000007</v>
      </c>
      <c r="F754" s="25">
        <v>57.25</v>
      </c>
      <c r="G754" s="25">
        <v>57.249999999999993</v>
      </c>
      <c r="H754" s="14"/>
      <c r="I754" s="15" t="str">
        <f t="shared" si="172"/>
        <v xml:space="preserve"> </v>
      </c>
      <c r="J754" s="15" t="str">
        <f t="shared" si="171"/>
        <v xml:space="preserve"> </v>
      </c>
      <c r="K754" s="38"/>
      <c r="L754" s="27" t="s">
        <v>844</v>
      </c>
      <c r="M754" s="15"/>
      <c r="N754" s="15"/>
      <c r="P754" s="15"/>
      <c r="Q754" s="15"/>
    </row>
    <row r="755" spans="2:17" x14ac:dyDescent="0.25">
      <c r="B755" s="98"/>
      <c r="C755" s="117"/>
      <c r="D755" s="27" t="s">
        <v>992</v>
      </c>
      <c r="E755" s="29">
        <v>54.1</v>
      </c>
      <c r="F755" s="29">
        <v>54.1</v>
      </c>
      <c r="G755" s="29">
        <v>54.1</v>
      </c>
      <c r="H755" s="14"/>
      <c r="I755" s="30">
        <f t="shared" si="172"/>
        <v>54.1</v>
      </c>
      <c r="J755" s="30">
        <f t="shared" si="171"/>
        <v>54.1</v>
      </c>
      <c r="K755" s="38"/>
      <c r="L755" s="27" t="s">
        <v>990</v>
      </c>
      <c r="M755" s="30">
        <f t="shared" ref="M755" si="193">I756</f>
        <v>60.4</v>
      </c>
      <c r="N755" s="30">
        <f>M755*1.05</f>
        <v>63.42</v>
      </c>
      <c r="P755" s="82" t="s">
        <v>1089</v>
      </c>
      <c r="Q755" s="81">
        <v>46010</v>
      </c>
    </row>
    <row r="756" spans="2:17" x14ac:dyDescent="0.25">
      <c r="B756" s="98"/>
      <c r="C756" s="118"/>
      <c r="D756" s="27" t="s">
        <v>993</v>
      </c>
      <c r="E756" s="29">
        <v>60.4</v>
      </c>
      <c r="F756" s="29">
        <v>60.4</v>
      </c>
      <c r="G756" s="29">
        <v>60.4</v>
      </c>
      <c r="H756" s="14"/>
      <c r="I756" s="30">
        <f t="shared" si="172"/>
        <v>60.4</v>
      </c>
      <c r="J756" s="30">
        <f t="shared" si="171"/>
        <v>60.4</v>
      </c>
      <c r="K756" s="38"/>
      <c r="L756" s="27" t="s">
        <v>994</v>
      </c>
      <c r="M756" s="30">
        <v>149.16999999999999</v>
      </c>
      <c r="N756" s="30">
        <f>M756*1.05</f>
        <v>156.6285</v>
      </c>
      <c r="P756" s="82"/>
      <c r="Q756" s="82"/>
    </row>
    <row r="757" spans="2:17" ht="15" customHeight="1" x14ac:dyDescent="0.25">
      <c r="B757" s="99">
        <v>100</v>
      </c>
      <c r="C757" s="127" t="s">
        <v>977</v>
      </c>
      <c r="D757" s="23"/>
      <c r="E757" s="25"/>
      <c r="F757" s="25"/>
      <c r="G757" s="25"/>
      <c r="H757" s="14"/>
      <c r="I757" s="15"/>
      <c r="J757" s="15"/>
      <c r="K757" s="38"/>
      <c r="L757" s="23"/>
      <c r="M757" s="15"/>
      <c r="N757" s="15"/>
      <c r="P757" s="15"/>
      <c r="Q757" s="15"/>
    </row>
    <row r="758" spans="2:17" x14ac:dyDescent="0.25">
      <c r="B758" s="99"/>
      <c r="C758" s="128"/>
      <c r="D758" s="23"/>
      <c r="E758" s="25"/>
      <c r="F758" s="25"/>
      <c r="G758" s="25"/>
      <c r="H758" s="14"/>
      <c r="I758" s="15"/>
      <c r="J758" s="15"/>
      <c r="K758" s="38"/>
      <c r="L758" s="23"/>
      <c r="M758" s="15"/>
      <c r="N758" s="15"/>
      <c r="P758" s="15"/>
      <c r="Q758" s="15"/>
    </row>
    <row r="759" spans="2:17" x14ac:dyDescent="0.25">
      <c r="B759" s="99"/>
      <c r="C759" s="129"/>
      <c r="D759" s="23"/>
      <c r="E759" s="25"/>
      <c r="F759" s="25"/>
      <c r="G759" s="25"/>
      <c r="H759" s="14"/>
      <c r="I759" s="15"/>
      <c r="J759" s="15"/>
      <c r="K759" s="38"/>
      <c r="L759" s="23"/>
      <c r="M759" s="15"/>
      <c r="N759" s="15"/>
      <c r="P759" s="15"/>
      <c r="Q759" s="15"/>
    </row>
    <row r="760" spans="2:17" ht="15" customHeight="1" x14ac:dyDescent="0.25">
      <c r="B760" s="97" t="s">
        <v>663</v>
      </c>
      <c r="C760" s="116" t="s">
        <v>86</v>
      </c>
      <c r="D760" s="27" t="s">
        <v>844</v>
      </c>
      <c r="E760" s="25">
        <v>119.6</v>
      </c>
      <c r="F760" s="25">
        <v>119.60000000000001</v>
      </c>
      <c r="G760" s="25">
        <v>119.6</v>
      </c>
      <c r="H760" s="14"/>
      <c r="I760" s="15" t="str">
        <f t="shared" si="172"/>
        <v xml:space="preserve"> </v>
      </c>
      <c r="J760" s="15" t="str">
        <f t="shared" si="171"/>
        <v xml:space="preserve"> </v>
      </c>
      <c r="K760" s="38"/>
      <c r="L760" s="27" t="s">
        <v>844</v>
      </c>
      <c r="M760" s="15"/>
      <c r="N760" s="15"/>
      <c r="P760" s="15"/>
      <c r="Q760" s="15"/>
    </row>
    <row r="761" spans="2:17" x14ac:dyDescent="0.25">
      <c r="B761" s="98"/>
      <c r="C761" s="117"/>
      <c r="D761" s="27" t="s">
        <v>992</v>
      </c>
      <c r="E761" s="29">
        <v>119.6</v>
      </c>
      <c r="F761" s="29">
        <v>119.60000000000001</v>
      </c>
      <c r="G761" s="29">
        <v>119.6</v>
      </c>
      <c r="H761" s="14"/>
      <c r="I761" s="15">
        <f t="shared" si="172"/>
        <v>119.6</v>
      </c>
      <c r="J761" s="15">
        <f>I761*1.05</f>
        <v>125.58</v>
      </c>
      <c r="K761" s="38"/>
      <c r="L761" s="27" t="s">
        <v>990</v>
      </c>
      <c r="M761" s="15">
        <f t="shared" ref="M761" si="194">I762</f>
        <v>119.6</v>
      </c>
      <c r="N761" s="15">
        <f t="shared" ref="N761" si="195">J762</f>
        <v>125.58</v>
      </c>
      <c r="P761" s="90" t="s">
        <v>1045</v>
      </c>
      <c r="Q761" s="86">
        <v>46001</v>
      </c>
    </row>
    <row r="762" spans="2:17" x14ac:dyDescent="0.25">
      <c r="B762" s="98"/>
      <c r="C762" s="118"/>
      <c r="D762" s="27" t="s">
        <v>993</v>
      </c>
      <c r="E762" s="29">
        <v>119.6</v>
      </c>
      <c r="F762" s="29">
        <v>119.60000000000001</v>
      </c>
      <c r="G762" s="29">
        <v>119.6</v>
      </c>
      <c r="H762" s="14"/>
      <c r="I762" s="15">
        <f t="shared" si="172"/>
        <v>119.6</v>
      </c>
      <c r="J762" s="15">
        <f>I762*1.05</f>
        <v>125.58</v>
      </c>
      <c r="K762" s="38"/>
      <c r="L762" s="27" t="s">
        <v>994</v>
      </c>
      <c r="M762" s="15">
        <v>119.74</v>
      </c>
      <c r="N762" s="15">
        <f>M762*1.05</f>
        <v>125.727</v>
      </c>
      <c r="P762" s="91"/>
      <c r="Q762" s="87"/>
    </row>
    <row r="763" spans="2:17" ht="15" customHeight="1" x14ac:dyDescent="0.25">
      <c r="B763" s="97" t="s">
        <v>664</v>
      </c>
      <c r="C763" s="116" t="s">
        <v>85</v>
      </c>
      <c r="D763" s="27" t="s">
        <v>844</v>
      </c>
      <c r="E763" s="25">
        <v>69.404999999999987</v>
      </c>
      <c r="F763" s="25">
        <v>69.404999999999987</v>
      </c>
      <c r="G763" s="25">
        <v>69.405000000000001</v>
      </c>
      <c r="H763" s="14"/>
      <c r="I763" s="15" t="str">
        <f t="shared" si="172"/>
        <v xml:space="preserve"> </v>
      </c>
      <c r="J763" s="15" t="str">
        <f t="shared" si="171"/>
        <v xml:space="preserve"> </v>
      </c>
      <c r="K763" s="38"/>
      <c r="L763" s="27" t="s">
        <v>844</v>
      </c>
      <c r="M763" s="15"/>
      <c r="N763" s="15"/>
      <c r="P763" s="15"/>
      <c r="Q763" s="15"/>
    </row>
    <row r="764" spans="2:17" x14ac:dyDescent="0.25">
      <c r="B764" s="98"/>
      <c r="C764" s="117"/>
      <c r="D764" s="27" t="s">
        <v>992</v>
      </c>
      <c r="E764" s="29">
        <v>67.59</v>
      </c>
      <c r="F764" s="29">
        <v>67.59</v>
      </c>
      <c r="G764" s="29">
        <v>67.59</v>
      </c>
      <c r="H764" s="14"/>
      <c r="I764" s="15">
        <f t="shared" si="172"/>
        <v>67.59</v>
      </c>
      <c r="J764" s="30">
        <f t="shared" ref="J764:J765" si="196">I764*1.05</f>
        <v>70.969500000000011</v>
      </c>
      <c r="K764" s="38"/>
      <c r="L764" s="27" t="s">
        <v>990</v>
      </c>
      <c r="M764" s="15">
        <f t="shared" ref="M764" si="197">I765</f>
        <v>71.22</v>
      </c>
      <c r="N764" s="15">
        <v>74.78</v>
      </c>
      <c r="P764" s="86" t="s">
        <v>1092</v>
      </c>
      <c r="Q764" s="86">
        <v>46008</v>
      </c>
    </row>
    <row r="765" spans="2:17" x14ac:dyDescent="0.25">
      <c r="B765" s="98"/>
      <c r="C765" s="118"/>
      <c r="D765" s="27" t="s">
        <v>993</v>
      </c>
      <c r="E765" s="29">
        <v>71.22</v>
      </c>
      <c r="F765" s="29">
        <v>71.22</v>
      </c>
      <c r="G765" s="29">
        <v>71.22</v>
      </c>
      <c r="H765" s="14"/>
      <c r="I765" s="15">
        <f t="shared" si="172"/>
        <v>71.22</v>
      </c>
      <c r="J765" s="30">
        <f t="shared" si="196"/>
        <v>74.781000000000006</v>
      </c>
      <c r="K765" s="38"/>
      <c r="L765" s="27" t="s">
        <v>994</v>
      </c>
      <c r="M765" s="15">
        <v>75.64</v>
      </c>
      <c r="N765" s="15">
        <v>79.42</v>
      </c>
      <c r="P765" s="87"/>
      <c r="Q765" s="87"/>
    </row>
    <row r="766" spans="2:17" ht="15" customHeight="1" x14ac:dyDescent="0.25">
      <c r="B766" s="97" t="s">
        <v>665</v>
      </c>
      <c r="C766" s="116" t="s">
        <v>94</v>
      </c>
      <c r="D766" s="27" t="s">
        <v>844</v>
      </c>
      <c r="E766" s="25">
        <v>183.04</v>
      </c>
      <c r="F766" s="25">
        <v>183.04</v>
      </c>
      <c r="G766" s="25">
        <v>183.04</v>
      </c>
      <c r="H766" s="14"/>
      <c r="I766" s="15" t="str">
        <f t="shared" si="172"/>
        <v xml:space="preserve"> </v>
      </c>
      <c r="J766" s="15" t="str">
        <f t="shared" si="171"/>
        <v xml:space="preserve"> </v>
      </c>
      <c r="K766" s="38"/>
      <c r="L766" s="27" t="s">
        <v>844</v>
      </c>
      <c r="M766" s="15"/>
      <c r="N766" s="15"/>
      <c r="P766" s="15"/>
      <c r="Q766" s="15"/>
    </row>
    <row r="767" spans="2:17" x14ac:dyDescent="0.25">
      <c r="B767" s="98"/>
      <c r="C767" s="117"/>
      <c r="D767" s="27" t="s">
        <v>992</v>
      </c>
      <c r="E767" s="29">
        <v>178.6</v>
      </c>
      <c r="F767" s="29">
        <v>178.6</v>
      </c>
      <c r="G767" s="29">
        <v>178.6</v>
      </c>
      <c r="H767" s="14"/>
      <c r="I767" s="15">
        <f t="shared" si="172"/>
        <v>178.6</v>
      </c>
      <c r="J767" s="30">
        <f t="shared" ref="J767:J768" si="198">I767*1.05</f>
        <v>187.53</v>
      </c>
      <c r="K767" s="38"/>
      <c r="L767" s="27" t="s">
        <v>990</v>
      </c>
      <c r="M767" s="15">
        <v>187.47</v>
      </c>
      <c r="N767" s="15">
        <f t="shared" ref="N767" si="199">J768</f>
        <v>196.85399999999998</v>
      </c>
      <c r="P767" s="86" t="s">
        <v>1092</v>
      </c>
      <c r="Q767" s="86">
        <v>46008</v>
      </c>
    </row>
    <row r="768" spans="2:17" x14ac:dyDescent="0.25">
      <c r="B768" s="98"/>
      <c r="C768" s="118"/>
      <c r="D768" s="27" t="s">
        <v>993</v>
      </c>
      <c r="E768" s="29">
        <v>187.48</v>
      </c>
      <c r="F768" s="29">
        <v>187.48</v>
      </c>
      <c r="G768" s="29">
        <v>187.48</v>
      </c>
      <c r="H768" s="14"/>
      <c r="I768" s="15">
        <f t="shared" si="172"/>
        <v>187.48</v>
      </c>
      <c r="J768" s="30">
        <f t="shared" si="198"/>
        <v>196.85399999999998</v>
      </c>
      <c r="K768" s="38"/>
      <c r="L768" s="27" t="s">
        <v>994</v>
      </c>
      <c r="M768" s="15">
        <v>191.04</v>
      </c>
      <c r="N768" s="15">
        <v>200.59</v>
      </c>
      <c r="P768" s="87"/>
      <c r="Q768" s="87"/>
    </row>
    <row r="769" spans="2:17" ht="15" customHeight="1" x14ac:dyDescent="0.25">
      <c r="B769" s="99">
        <v>101</v>
      </c>
      <c r="C769" s="127" t="s">
        <v>978</v>
      </c>
      <c r="D769" s="23"/>
      <c r="E769" s="25"/>
      <c r="F769" s="25"/>
      <c r="G769" s="25"/>
      <c r="H769" s="14"/>
      <c r="I769" s="15"/>
      <c r="J769" s="15"/>
      <c r="K769" s="38"/>
      <c r="L769" s="23"/>
      <c r="M769" s="15"/>
      <c r="N769" s="15"/>
      <c r="P769" s="15"/>
      <c r="Q769" s="15"/>
    </row>
    <row r="770" spans="2:17" x14ac:dyDescent="0.25">
      <c r="B770" s="99"/>
      <c r="C770" s="128"/>
      <c r="D770" s="23"/>
      <c r="E770" s="25"/>
      <c r="F770" s="25"/>
      <c r="G770" s="25"/>
      <c r="H770" s="14"/>
      <c r="I770" s="15"/>
      <c r="J770" s="15"/>
      <c r="K770" s="38"/>
      <c r="L770" s="23"/>
      <c r="M770" s="15"/>
      <c r="N770" s="15"/>
      <c r="P770" s="15"/>
      <c r="Q770" s="15"/>
    </row>
    <row r="771" spans="2:17" x14ac:dyDescent="0.25">
      <c r="B771" s="99"/>
      <c r="C771" s="129"/>
      <c r="D771" s="23"/>
      <c r="E771" s="25"/>
      <c r="F771" s="25"/>
      <c r="G771" s="25"/>
      <c r="H771" s="14"/>
      <c r="I771" s="15"/>
      <c r="J771" s="15"/>
      <c r="K771" s="38"/>
      <c r="L771" s="23"/>
      <c r="M771" s="15"/>
      <c r="N771" s="15"/>
      <c r="P771" s="15"/>
      <c r="Q771" s="15"/>
    </row>
    <row r="772" spans="2:17" ht="15" customHeight="1" x14ac:dyDescent="0.25">
      <c r="B772" s="97" t="s">
        <v>666</v>
      </c>
      <c r="C772" s="116" t="s">
        <v>366</v>
      </c>
      <c r="D772" s="27" t="s">
        <v>844</v>
      </c>
      <c r="E772" s="25">
        <v>118.71499999999999</v>
      </c>
      <c r="F772" s="25">
        <v>118.71452380952383</v>
      </c>
      <c r="G772" s="25">
        <v>118.71452380952381</v>
      </c>
      <c r="H772" s="14"/>
      <c r="I772" s="15" t="str">
        <f t="shared" si="172"/>
        <v xml:space="preserve"> </v>
      </c>
      <c r="J772" s="15" t="str">
        <f t="shared" si="171"/>
        <v xml:space="preserve"> </v>
      </c>
      <c r="K772" s="38"/>
      <c r="L772" s="27" t="s">
        <v>844</v>
      </c>
      <c r="M772" s="15"/>
      <c r="N772" s="15"/>
      <c r="P772" s="15"/>
      <c r="Q772" s="15"/>
    </row>
    <row r="773" spans="2:17" x14ac:dyDescent="0.25">
      <c r="B773" s="98"/>
      <c r="C773" s="117"/>
      <c r="D773" s="27" t="s">
        <v>992</v>
      </c>
      <c r="E773" s="29">
        <v>101.61999999999999</v>
      </c>
      <c r="F773" s="29">
        <v>101.61904761904762</v>
      </c>
      <c r="G773" s="29">
        <v>101.61904761904762</v>
      </c>
      <c r="H773" s="14"/>
      <c r="I773" s="15">
        <f t="shared" si="172"/>
        <v>101.61999999999999</v>
      </c>
      <c r="J773" s="30">
        <f>I773*1.05</f>
        <v>106.70099999999999</v>
      </c>
      <c r="K773" s="38"/>
      <c r="L773" s="27" t="s">
        <v>990</v>
      </c>
      <c r="M773" s="15">
        <f t="shared" ref="M773" si="200">I774</f>
        <v>135.81</v>
      </c>
      <c r="N773" s="30">
        <f t="shared" ref="N773" si="201">J774</f>
        <v>142.60050000000001</v>
      </c>
      <c r="P773" s="86" t="s">
        <v>1152</v>
      </c>
      <c r="Q773" s="86">
        <v>46010</v>
      </c>
    </row>
    <row r="774" spans="2:17" x14ac:dyDescent="0.25">
      <c r="B774" s="98"/>
      <c r="C774" s="118"/>
      <c r="D774" s="27" t="s">
        <v>993</v>
      </c>
      <c r="E774" s="29">
        <v>135.81</v>
      </c>
      <c r="F774" s="29">
        <v>135.81</v>
      </c>
      <c r="G774" s="29">
        <v>135.81</v>
      </c>
      <c r="H774" s="14"/>
      <c r="I774" s="15">
        <f t="shared" ref="I774:I817" si="202">IF(D774=$D$18," ",E774)</f>
        <v>135.81</v>
      </c>
      <c r="J774" s="30">
        <f>I774*1.05</f>
        <v>142.60050000000001</v>
      </c>
      <c r="K774" s="38"/>
      <c r="L774" s="27" t="s">
        <v>994</v>
      </c>
      <c r="M774" s="15">
        <v>146.57</v>
      </c>
      <c r="N774" s="15">
        <v>153.9</v>
      </c>
      <c r="P774" s="87"/>
      <c r="Q774" s="87"/>
    </row>
    <row r="775" spans="2:17" ht="15" customHeight="1" x14ac:dyDescent="0.25">
      <c r="B775" s="99">
        <v>102</v>
      </c>
      <c r="C775" s="127" t="s">
        <v>979</v>
      </c>
      <c r="D775" s="23"/>
      <c r="E775" s="25"/>
      <c r="F775" s="25"/>
      <c r="G775" s="25"/>
      <c r="H775" s="14"/>
      <c r="I775" s="15"/>
      <c r="J775" s="15"/>
      <c r="K775" s="38"/>
      <c r="L775" s="23"/>
      <c r="M775" s="15"/>
      <c r="N775" s="15"/>
      <c r="P775" s="15"/>
      <c r="Q775" s="15"/>
    </row>
    <row r="776" spans="2:17" x14ac:dyDescent="0.25">
      <c r="B776" s="99"/>
      <c r="C776" s="128"/>
      <c r="D776" s="23"/>
      <c r="E776" s="25"/>
      <c r="F776" s="25"/>
      <c r="G776" s="25"/>
      <c r="H776" s="14"/>
      <c r="I776" s="15"/>
      <c r="J776" s="15"/>
      <c r="K776" s="38"/>
      <c r="L776" s="23"/>
      <c r="M776" s="15"/>
      <c r="N776" s="15"/>
      <c r="P776" s="15"/>
      <c r="Q776" s="15"/>
    </row>
    <row r="777" spans="2:17" x14ac:dyDescent="0.25">
      <c r="B777" s="99"/>
      <c r="C777" s="129"/>
      <c r="D777" s="23"/>
      <c r="E777" s="25"/>
      <c r="F777" s="25"/>
      <c r="G777" s="25"/>
      <c r="H777" s="14"/>
      <c r="I777" s="15"/>
      <c r="J777" s="15"/>
      <c r="K777" s="38"/>
      <c r="L777" s="23"/>
      <c r="M777" s="15"/>
      <c r="N777" s="15"/>
      <c r="P777" s="15"/>
      <c r="Q777" s="15"/>
    </row>
    <row r="778" spans="2:17" ht="15" customHeight="1" x14ac:dyDescent="0.25">
      <c r="B778" s="97" t="s">
        <v>667</v>
      </c>
      <c r="C778" s="116" t="s">
        <v>360</v>
      </c>
      <c r="D778" s="27" t="s">
        <v>844</v>
      </c>
      <c r="E778" s="25">
        <v>115.43</v>
      </c>
      <c r="F778" s="25">
        <v>115.43</v>
      </c>
      <c r="G778" s="25">
        <v>115.43</v>
      </c>
      <c r="H778" s="14"/>
      <c r="I778" s="15" t="str">
        <f t="shared" si="202"/>
        <v xml:space="preserve"> </v>
      </c>
      <c r="J778" s="15" t="str">
        <f t="shared" ref="J778:J798" si="203">I778</f>
        <v xml:space="preserve"> </v>
      </c>
      <c r="K778" s="38"/>
      <c r="L778" s="27" t="s">
        <v>844</v>
      </c>
      <c r="M778" s="15"/>
      <c r="N778" s="15"/>
      <c r="P778" s="15"/>
      <c r="Q778" s="15"/>
    </row>
    <row r="779" spans="2:17" x14ac:dyDescent="0.25">
      <c r="B779" s="98"/>
      <c r="C779" s="117"/>
      <c r="D779" s="27" t="s">
        <v>992</v>
      </c>
      <c r="E779" s="29">
        <v>115.43</v>
      </c>
      <c r="F779" s="29">
        <v>115.43</v>
      </c>
      <c r="G779" s="29">
        <v>115.43</v>
      </c>
      <c r="H779" s="14"/>
      <c r="I779" s="15">
        <f t="shared" si="202"/>
        <v>115.43</v>
      </c>
      <c r="J779" s="15">
        <f t="shared" si="203"/>
        <v>115.43</v>
      </c>
      <c r="K779" s="38"/>
      <c r="L779" s="27" t="s">
        <v>990</v>
      </c>
      <c r="M779" s="15">
        <f t="shared" ref="M779" si="204">I780</f>
        <v>115.43</v>
      </c>
      <c r="N779" s="15">
        <f t="shared" ref="N779" si="205">J780</f>
        <v>115.43</v>
      </c>
      <c r="P779" s="86" t="s">
        <v>1150</v>
      </c>
      <c r="Q779" s="86">
        <v>45994</v>
      </c>
    </row>
    <row r="780" spans="2:17" x14ac:dyDescent="0.25">
      <c r="B780" s="98"/>
      <c r="C780" s="118"/>
      <c r="D780" s="27" t="s">
        <v>993</v>
      </c>
      <c r="E780" s="29">
        <v>115.43</v>
      </c>
      <c r="F780" s="29">
        <v>115.43</v>
      </c>
      <c r="G780" s="29">
        <v>115.43</v>
      </c>
      <c r="H780" s="14"/>
      <c r="I780" s="15">
        <f t="shared" si="202"/>
        <v>115.43</v>
      </c>
      <c r="J780" s="15">
        <f t="shared" si="203"/>
        <v>115.43</v>
      </c>
      <c r="K780" s="38"/>
      <c r="L780" s="27" t="s">
        <v>994</v>
      </c>
      <c r="M780" s="15">
        <v>125.8</v>
      </c>
      <c r="N780" s="15">
        <f>M780</f>
        <v>125.8</v>
      </c>
      <c r="P780" s="87"/>
      <c r="Q780" s="87"/>
    </row>
    <row r="781" spans="2:17" ht="15" customHeight="1" x14ac:dyDescent="0.25">
      <c r="B781" s="97" t="s">
        <v>980</v>
      </c>
      <c r="C781" s="116" t="s">
        <v>362</v>
      </c>
      <c r="D781" s="27" t="s">
        <v>844</v>
      </c>
      <c r="E781" s="25">
        <v>53.72</v>
      </c>
      <c r="F781" s="25">
        <v>53.72</v>
      </c>
      <c r="G781" s="25">
        <v>53.72</v>
      </c>
      <c r="H781" s="14"/>
      <c r="I781" s="15" t="str">
        <f t="shared" si="202"/>
        <v xml:space="preserve"> </v>
      </c>
      <c r="J781" s="15" t="str">
        <f t="shared" si="203"/>
        <v xml:space="preserve"> </v>
      </c>
      <c r="K781" s="38"/>
      <c r="L781" s="27" t="s">
        <v>844</v>
      </c>
      <c r="M781" s="15"/>
      <c r="N781" s="15"/>
      <c r="P781" s="15"/>
      <c r="Q781" s="15"/>
    </row>
    <row r="782" spans="2:17" x14ac:dyDescent="0.25">
      <c r="B782" s="98"/>
      <c r="C782" s="117"/>
      <c r="D782" s="27" t="s">
        <v>992</v>
      </c>
      <c r="E782" s="29">
        <v>53.72</v>
      </c>
      <c r="F782" s="29">
        <v>53.72</v>
      </c>
      <c r="G782" s="29">
        <v>53.72</v>
      </c>
      <c r="H782" s="14"/>
      <c r="I782" s="15">
        <f t="shared" si="202"/>
        <v>53.72</v>
      </c>
      <c r="J782" s="15">
        <f t="shared" si="203"/>
        <v>53.72</v>
      </c>
      <c r="K782" s="38"/>
      <c r="L782" s="27" t="s">
        <v>990</v>
      </c>
      <c r="M782" s="15">
        <f t="shared" ref="M782" si="206">I783</f>
        <v>53.72</v>
      </c>
      <c r="N782" s="15">
        <f t="shared" ref="N782" si="207">J783</f>
        <v>53.72</v>
      </c>
      <c r="P782" s="86" t="s">
        <v>1151</v>
      </c>
      <c r="Q782" s="86">
        <v>45994</v>
      </c>
    </row>
    <row r="783" spans="2:17" x14ac:dyDescent="0.25">
      <c r="B783" s="98"/>
      <c r="C783" s="118"/>
      <c r="D783" s="27" t="s">
        <v>993</v>
      </c>
      <c r="E783" s="29">
        <v>53.72</v>
      </c>
      <c r="F783" s="29">
        <v>53.72</v>
      </c>
      <c r="G783" s="29">
        <v>53.72</v>
      </c>
      <c r="H783" s="14"/>
      <c r="I783" s="15">
        <f t="shared" si="202"/>
        <v>53.72</v>
      </c>
      <c r="J783" s="15">
        <f t="shared" si="203"/>
        <v>53.72</v>
      </c>
      <c r="K783" s="38"/>
      <c r="L783" s="27" t="s">
        <v>994</v>
      </c>
      <c r="M783" s="15">
        <v>59.5</v>
      </c>
      <c r="N783" s="15">
        <f>M783</f>
        <v>59.5</v>
      </c>
      <c r="P783" s="87"/>
      <c r="Q783" s="87"/>
    </row>
    <row r="784" spans="2:17" ht="15" customHeight="1" x14ac:dyDescent="0.25">
      <c r="B784" s="97" t="s">
        <v>981</v>
      </c>
      <c r="C784" s="116" t="s">
        <v>363</v>
      </c>
      <c r="D784" s="27" t="s">
        <v>844</v>
      </c>
      <c r="E784" s="25">
        <v>53.720000000000006</v>
      </c>
      <c r="F784" s="25">
        <v>53.72</v>
      </c>
      <c r="G784" s="25">
        <v>53.72</v>
      </c>
      <c r="H784" s="14"/>
      <c r="I784" s="15" t="str">
        <f t="shared" si="202"/>
        <v xml:space="preserve"> </v>
      </c>
      <c r="J784" s="15" t="str">
        <f t="shared" si="203"/>
        <v xml:space="preserve"> </v>
      </c>
      <c r="K784" s="38"/>
      <c r="L784" s="27" t="s">
        <v>844</v>
      </c>
      <c r="M784" s="15"/>
      <c r="N784" s="15"/>
      <c r="P784" s="15"/>
      <c r="Q784" s="15"/>
    </row>
    <row r="785" spans="2:17" x14ac:dyDescent="0.25">
      <c r="B785" s="98"/>
      <c r="C785" s="117"/>
      <c r="D785" s="27" t="s">
        <v>992</v>
      </c>
      <c r="E785" s="29">
        <v>53.72</v>
      </c>
      <c r="F785" s="29">
        <v>53.72</v>
      </c>
      <c r="G785" s="29">
        <v>53.72</v>
      </c>
      <c r="H785" s="14"/>
      <c r="I785" s="15">
        <f t="shared" si="202"/>
        <v>53.72</v>
      </c>
      <c r="J785" s="15">
        <f t="shared" si="203"/>
        <v>53.72</v>
      </c>
      <c r="K785" s="38"/>
      <c r="L785" s="27" t="s">
        <v>990</v>
      </c>
      <c r="M785" s="15">
        <f t="shared" ref="M785" si="208">I786</f>
        <v>53.72</v>
      </c>
      <c r="N785" s="15">
        <f t="shared" ref="N785" si="209">J786</f>
        <v>53.72</v>
      </c>
      <c r="P785" s="86" t="s">
        <v>1151</v>
      </c>
      <c r="Q785" s="86">
        <v>45994</v>
      </c>
    </row>
    <row r="786" spans="2:17" x14ac:dyDescent="0.25">
      <c r="B786" s="98"/>
      <c r="C786" s="118"/>
      <c r="D786" s="27" t="s">
        <v>993</v>
      </c>
      <c r="E786" s="29">
        <v>53.72</v>
      </c>
      <c r="F786" s="29">
        <v>53.72</v>
      </c>
      <c r="G786" s="29">
        <v>53.72</v>
      </c>
      <c r="H786" s="14"/>
      <c r="I786" s="15">
        <f t="shared" si="202"/>
        <v>53.72</v>
      </c>
      <c r="J786" s="15">
        <f t="shared" si="203"/>
        <v>53.72</v>
      </c>
      <c r="K786" s="38"/>
      <c r="L786" s="27" t="s">
        <v>994</v>
      </c>
      <c r="M786" s="15">
        <v>59.5</v>
      </c>
      <c r="N786" s="15">
        <f>M786</f>
        <v>59.5</v>
      </c>
      <c r="P786" s="87"/>
      <c r="Q786" s="87"/>
    </row>
    <row r="787" spans="2:17" ht="15" customHeight="1" x14ac:dyDescent="0.25">
      <c r="B787" s="97" t="s">
        <v>982</v>
      </c>
      <c r="C787" s="116" t="s">
        <v>364</v>
      </c>
      <c r="D787" s="27" t="s">
        <v>844</v>
      </c>
      <c r="E787" s="25">
        <v>0</v>
      </c>
      <c r="F787" s="25">
        <v>53.72</v>
      </c>
      <c r="G787" s="25">
        <v>53.72</v>
      </c>
      <c r="H787" s="14"/>
      <c r="I787" s="15" t="str">
        <f t="shared" si="202"/>
        <v xml:space="preserve"> </v>
      </c>
      <c r="J787" s="15" t="str">
        <f t="shared" si="203"/>
        <v xml:space="preserve"> </v>
      </c>
      <c r="K787" s="38"/>
      <c r="L787" s="27" t="s">
        <v>844</v>
      </c>
      <c r="M787" s="15"/>
      <c r="N787" s="15"/>
      <c r="P787" s="15"/>
      <c r="Q787" s="15"/>
    </row>
    <row r="788" spans="2:17" x14ac:dyDescent="0.25">
      <c r="B788" s="98"/>
      <c r="C788" s="117"/>
      <c r="D788" s="27" t="s">
        <v>992</v>
      </c>
      <c r="E788" s="29">
        <v>0</v>
      </c>
      <c r="F788" s="29">
        <v>53.72</v>
      </c>
      <c r="G788" s="29">
        <v>53.72</v>
      </c>
      <c r="H788" s="14"/>
      <c r="I788" s="28">
        <f>G788</f>
        <v>53.72</v>
      </c>
      <c r="J788" s="15">
        <f t="shared" si="203"/>
        <v>53.72</v>
      </c>
      <c r="K788" s="38"/>
      <c r="L788" s="27" t="s">
        <v>990</v>
      </c>
      <c r="M788" s="15">
        <f t="shared" ref="M788" si="210">I789</f>
        <v>53.72</v>
      </c>
      <c r="N788" s="15">
        <f t="shared" ref="N788" si="211">J789</f>
        <v>53.72</v>
      </c>
      <c r="P788" s="86" t="s">
        <v>1151</v>
      </c>
      <c r="Q788" s="86">
        <v>45994</v>
      </c>
    </row>
    <row r="789" spans="2:17" x14ac:dyDescent="0.25">
      <c r="B789" s="98"/>
      <c r="C789" s="118"/>
      <c r="D789" s="27" t="s">
        <v>993</v>
      </c>
      <c r="E789" s="29">
        <v>0</v>
      </c>
      <c r="F789" s="29">
        <v>53.72</v>
      </c>
      <c r="G789" s="29">
        <v>53.72</v>
      </c>
      <c r="H789" s="14"/>
      <c r="I789" s="28">
        <f>G789</f>
        <v>53.72</v>
      </c>
      <c r="J789" s="15">
        <f t="shared" si="203"/>
        <v>53.72</v>
      </c>
      <c r="K789" s="38"/>
      <c r="L789" s="27" t="s">
        <v>994</v>
      </c>
      <c r="M789" s="15">
        <v>59.5</v>
      </c>
      <c r="N789" s="15">
        <f>M789</f>
        <v>59.5</v>
      </c>
      <c r="P789" s="87"/>
      <c r="Q789" s="87"/>
    </row>
    <row r="790" spans="2:17" ht="15" customHeight="1" x14ac:dyDescent="0.25">
      <c r="B790" s="97" t="s">
        <v>983</v>
      </c>
      <c r="C790" s="116" t="s">
        <v>363</v>
      </c>
      <c r="D790" s="27" t="s">
        <v>844</v>
      </c>
      <c r="E790" s="25">
        <v>19.260000000000002</v>
      </c>
      <c r="F790" s="25">
        <v>19.260000000000002</v>
      </c>
      <c r="G790" s="25">
        <v>19.260000000000002</v>
      </c>
      <c r="H790" s="14"/>
      <c r="I790" s="15" t="str">
        <f t="shared" si="202"/>
        <v xml:space="preserve"> </v>
      </c>
      <c r="J790" s="15" t="str">
        <f t="shared" si="203"/>
        <v xml:space="preserve"> </v>
      </c>
      <c r="K790" s="38"/>
      <c r="L790" s="27" t="s">
        <v>844</v>
      </c>
      <c r="M790" s="15"/>
      <c r="N790" s="15"/>
      <c r="P790" s="15"/>
      <c r="Q790" s="15"/>
    </row>
    <row r="791" spans="2:17" x14ac:dyDescent="0.25">
      <c r="B791" s="98"/>
      <c r="C791" s="117"/>
      <c r="D791" s="27" t="s">
        <v>992</v>
      </c>
      <c r="E791" s="29">
        <v>19.260000000000002</v>
      </c>
      <c r="F791" s="29">
        <v>19.260000000000002</v>
      </c>
      <c r="G791" s="29">
        <v>19.260000000000002</v>
      </c>
      <c r="H791" s="14"/>
      <c r="I791" s="15">
        <v>19.22</v>
      </c>
      <c r="J791" s="15">
        <f t="shared" si="203"/>
        <v>19.22</v>
      </c>
      <c r="K791" s="38"/>
      <c r="L791" s="27" t="s">
        <v>990</v>
      </c>
      <c r="M791" s="15">
        <f t="shared" ref="M791" si="212">I792</f>
        <v>19.22</v>
      </c>
      <c r="N791" s="15">
        <f t="shared" ref="N791" si="213">J792</f>
        <v>19.22</v>
      </c>
      <c r="P791" s="86" t="s">
        <v>1151</v>
      </c>
      <c r="Q791" s="86">
        <v>45994</v>
      </c>
    </row>
    <row r="792" spans="2:17" x14ac:dyDescent="0.25">
      <c r="B792" s="98"/>
      <c r="C792" s="118"/>
      <c r="D792" s="27" t="s">
        <v>993</v>
      </c>
      <c r="E792" s="29">
        <v>19.260000000000002</v>
      </c>
      <c r="F792" s="29">
        <v>19.260000000000002</v>
      </c>
      <c r="G792" s="29">
        <v>19.260000000000002</v>
      </c>
      <c r="H792" s="14"/>
      <c r="I792" s="15">
        <v>19.22</v>
      </c>
      <c r="J792" s="15">
        <f t="shared" si="203"/>
        <v>19.22</v>
      </c>
      <c r="K792" s="38"/>
      <c r="L792" s="27" t="s">
        <v>994</v>
      </c>
      <c r="M792" s="15">
        <v>21.29</v>
      </c>
      <c r="N792" s="15">
        <f>M792</f>
        <v>21.29</v>
      </c>
      <c r="P792" s="87"/>
      <c r="Q792" s="87"/>
    </row>
    <row r="793" spans="2:17" ht="15" customHeight="1" x14ac:dyDescent="0.25">
      <c r="B793" s="99">
        <v>103</v>
      </c>
      <c r="C793" s="127" t="s">
        <v>984</v>
      </c>
      <c r="D793" s="23"/>
      <c r="E793" s="25"/>
      <c r="F793" s="25"/>
      <c r="G793" s="25"/>
      <c r="H793" s="14"/>
      <c r="I793" s="15"/>
      <c r="J793" s="15"/>
      <c r="K793" s="38"/>
      <c r="L793" s="23"/>
      <c r="M793" s="15"/>
      <c r="N793" s="15"/>
      <c r="P793" s="15"/>
      <c r="Q793" s="15"/>
    </row>
    <row r="794" spans="2:17" x14ac:dyDescent="0.25">
      <c r="B794" s="99"/>
      <c r="C794" s="128"/>
      <c r="D794" s="23"/>
      <c r="E794" s="25"/>
      <c r="F794" s="25"/>
      <c r="G794" s="25"/>
      <c r="H794" s="14"/>
      <c r="I794" s="15"/>
      <c r="J794" s="15"/>
      <c r="K794" s="38"/>
      <c r="L794" s="23"/>
      <c r="M794" s="15"/>
      <c r="N794" s="15"/>
      <c r="P794" s="15"/>
      <c r="Q794" s="15"/>
    </row>
    <row r="795" spans="2:17" x14ac:dyDescent="0.25">
      <c r="B795" s="99"/>
      <c r="C795" s="129"/>
      <c r="D795" s="23"/>
      <c r="E795" s="25"/>
      <c r="F795" s="25"/>
      <c r="G795" s="25"/>
      <c r="H795" s="14"/>
      <c r="I795" s="15"/>
      <c r="J795" s="15"/>
      <c r="K795" s="38"/>
      <c r="L795" s="23"/>
      <c r="M795" s="15"/>
      <c r="N795" s="15"/>
      <c r="P795" s="15"/>
      <c r="Q795" s="15"/>
    </row>
    <row r="796" spans="2:17" ht="15" customHeight="1" x14ac:dyDescent="0.25">
      <c r="B796" s="97" t="s">
        <v>668</v>
      </c>
      <c r="C796" s="116" t="s">
        <v>243</v>
      </c>
      <c r="D796" s="27" t="s">
        <v>844</v>
      </c>
      <c r="E796" s="25">
        <v>15.170000000000002</v>
      </c>
      <c r="F796" s="25">
        <v>15.17</v>
      </c>
      <c r="G796" s="25">
        <v>15.17</v>
      </c>
      <c r="H796" s="14"/>
      <c r="I796" s="15" t="str">
        <f t="shared" si="202"/>
        <v xml:space="preserve"> </v>
      </c>
      <c r="J796" s="15" t="str">
        <f t="shared" si="203"/>
        <v xml:space="preserve"> </v>
      </c>
      <c r="K796" s="38"/>
      <c r="L796" s="27" t="s">
        <v>844</v>
      </c>
      <c r="M796" s="15"/>
      <c r="N796" s="15"/>
      <c r="P796" s="15"/>
      <c r="Q796" s="15"/>
    </row>
    <row r="797" spans="2:17" x14ac:dyDescent="0.25">
      <c r="B797" s="98"/>
      <c r="C797" s="117"/>
      <c r="D797" s="27" t="s">
        <v>992</v>
      </c>
      <c r="E797" s="29">
        <v>15.01</v>
      </c>
      <c r="F797" s="29">
        <v>15.01</v>
      </c>
      <c r="G797" s="29">
        <v>15.01</v>
      </c>
      <c r="H797" s="14"/>
      <c r="I797" s="15">
        <f t="shared" si="202"/>
        <v>15.01</v>
      </c>
      <c r="J797" s="15">
        <f t="shared" si="203"/>
        <v>15.01</v>
      </c>
      <c r="K797" s="38"/>
      <c r="L797" s="27" t="s">
        <v>1037</v>
      </c>
      <c r="M797" s="15">
        <v>15.21</v>
      </c>
      <c r="N797" s="15">
        <f>M797</f>
        <v>15.21</v>
      </c>
      <c r="P797" s="86" t="s">
        <v>1174</v>
      </c>
      <c r="Q797" s="86">
        <v>45602</v>
      </c>
    </row>
    <row r="798" spans="2:17" x14ac:dyDescent="0.25">
      <c r="B798" s="98"/>
      <c r="C798" s="118"/>
      <c r="D798" s="27" t="s">
        <v>993</v>
      </c>
      <c r="E798" s="29">
        <v>15.33</v>
      </c>
      <c r="F798" s="29">
        <v>15.330000000000002</v>
      </c>
      <c r="G798" s="29">
        <v>15.33</v>
      </c>
      <c r="H798" s="14"/>
      <c r="I798" s="15">
        <f t="shared" si="202"/>
        <v>15.33</v>
      </c>
      <c r="J798" s="15">
        <f t="shared" si="203"/>
        <v>15.33</v>
      </c>
      <c r="K798" s="38"/>
      <c r="L798" s="27" t="s">
        <v>1038</v>
      </c>
      <c r="M798" s="15">
        <v>15.92</v>
      </c>
      <c r="N798" s="15">
        <f>M798</f>
        <v>15.92</v>
      </c>
      <c r="P798" s="87"/>
      <c r="Q798" s="87"/>
    </row>
    <row r="799" spans="2:17" ht="15" customHeight="1" x14ac:dyDescent="0.25">
      <c r="B799" s="99">
        <v>104</v>
      </c>
      <c r="C799" s="127" t="s">
        <v>985</v>
      </c>
      <c r="D799" s="23"/>
      <c r="E799" s="25"/>
      <c r="F799" s="25"/>
      <c r="G799" s="25"/>
      <c r="H799" s="14"/>
      <c r="I799" s="15"/>
      <c r="J799" s="15"/>
      <c r="K799" s="38"/>
      <c r="L799" s="23"/>
      <c r="M799" s="15"/>
      <c r="N799" s="15"/>
      <c r="P799" s="15"/>
      <c r="Q799" s="15"/>
    </row>
    <row r="800" spans="2:17" x14ac:dyDescent="0.25">
      <c r="B800" s="99"/>
      <c r="C800" s="128"/>
      <c r="D800" s="23"/>
      <c r="E800" s="25"/>
      <c r="F800" s="25"/>
      <c r="G800" s="25"/>
      <c r="H800" s="14"/>
      <c r="I800" s="15"/>
      <c r="J800" s="15"/>
      <c r="K800" s="38"/>
      <c r="L800" s="23"/>
      <c r="M800" s="15"/>
      <c r="N800" s="15"/>
      <c r="P800" s="15"/>
      <c r="Q800" s="15"/>
    </row>
    <row r="801" spans="2:17" x14ac:dyDescent="0.25">
      <c r="B801" s="99"/>
      <c r="C801" s="129"/>
      <c r="D801" s="23"/>
      <c r="E801" s="25"/>
      <c r="F801" s="25"/>
      <c r="G801" s="25"/>
      <c r="H801" s="14"/>
      <c r="I801" s="15"/>
      <c r="J801" s="15"/>
      <c r="K801" s="38"/>
      <c r="L801" s="23"/>
      <c r="M801" s="15"/>
      <c r="N801" s="15"/>
      <c r="P801" s="15"/>
      <c r="Q801" s="15"/>
    </row>
    <row r="802" spans="2:17" x14ac:dyDescent="0.25">
      <c r="B802" s="97" t="s">
        <v>669</v>
      </c>
      <c r="C802" s="116" t="s">
        <v>404</v>
      </c>
      <c r="D802" s="27" t="s">
        <v>844</v>
      </c>
      <c r="E802" s="25">
        <v>357.01999999999992</v>
      </c>
      <c r="F802" s="25">
        <v>357.01666666666671</v>
      </c>
      <c r="G802" s="25">
        <v>357.01666666666671</v>
      </c>
      <c r="H802" s="14"/>
      <c r="I802" s="15" t="str">
        <f t="shared" si="202"/>
        <v xml:space="preserve"> </v>
      </c>
      <c r="J802" s="15" t="str">
        <f t="shared" ref="J802" si="214">I802</f>
        <v xml:space="preserve"> </v>
      </c>
      <c r="K802" s="38"/>
      <c r="L802" s="27" t="s">
        <v>844</v>
      </c>
      <c r="M802" s="15"/>
      <c r="N802" s="15"/>
      <c r="P802" s="15"/>
      <c r="Q802" s="15"/>
    </row>
    <row r="803" spans="2:17" x14ac:dyDescent="0.25">
      <c r="B803" s="98"/>
      <c r="C803" s="117"/>
      <c r="D803" s="27" t="s">
        <v>992</v>
      </c>
      <c r="E803" s="29">
        <v>357.02</v>
      </c>
      <c r="F803" s="29">
        <v>357.01666666666671</v>
      </c>
      <c r="G803" s="29">
        <v>357.01666666666671</v>
      </c>
      <c r="H803" s="14"/>
      <c r="I803" s="15">
        <f t="shared" si="202"/>
        <v>357.02</v>
      </c>
      <c r="J803" s="30">
        <f>I803*1.22</f>
        <v>435.56439999999998</v>
      </c>
      <c r="K803" s="38"/>
      <c r="L803" s="27"/>
      <c r="M803" s="15"/>
      <c r="N803" s="15"/>
      <c r="P803" s="15"/>
      <c r="Q803" s="15"/>
    </row>
    <row r="804" spans="2:17" x14ac:dyDescent="0.25">
      <c r="B804" s="98"/>
      <c r="C804" s="117"/>
      <c r="D804" s="27" t="s">
        <v>1157</v>
      </c>
      <c r="E804" s="29">
        <v>357.02</v>
      </c>
      <c r="F804" s="29">
        <v>357.01666666666671</v>
      </c>
      <c r="G804" s="29">
        <v>357.01666666666671</v>
      </c>
      <c r="H804" s="14"/>
      <c r="I804" s="15">
        <f t="shared" ref="I804" si="215">IF(D804=$D$18," ",E804)</f>
        <v>357.02</v>
      </c>
      <c r="J804" s="30">
        <f>I804*1.22</f>
        <v>435.56439999999998</v>
      </c>
      <c r="K804" s="38"/>
      <c r="L804" s="27" t="s">
        <v>1037</v>
      </c>
      <c r="M804" s="15">
        <v>357.01</v>
      </c>
      <c r="N804" s="15">
        <v>428.42</v>
      </c>
      <c r="P804" s="86" t="s">
        <v>1159</v>
      </c>
      <c r="Q804" s="86">
        <v>45266</v>
      </c>
    </row>
    <row r="805" spans="2:17" x14ac:dyDescent="0.25">
      <c r="B805" s="98"/>
      <c r="C805" s="118"/>
      <c r="D805" s="27" t="s">
        <v>1158</v>
      </c>
      <c r="E805" s="29">
        <v>357.02</v>
      </c>
      <c r="F805" s="29">
        <v>357.01666666666671</v>
      </c>
      <c r="G805" s="29">
        <v>357.01666666666671</v>
      </c>
      <c r="H805" s="14"/>
      <c r="I805" s="15">
        <v>395.1</v>
      </c>
      <c r="J805" s="30">
        <v>474.12</v>
      </c>
      <c r="K805" s="38"/>
      <c r="L805" s="27" t="s">
        <v>1038</v>
      </c>
      <c r="M805" s="15">
        <v>397.14</v>
      </c>
      <c r="N805" s="15">
        <v>476.57</v>
      </c>
      <c r="P805" s="87"/>
      <c r="Q805" s="87"/>
    </row>
    <row r="806" spans="2:17" ht="15" customHeight="1" x14ac:dyDescent="0.25">
      <c r="B806" s="97" t="s">
        <v>986</v>
      </c>
      <c r="C806" s="116" t="s">
        <v>406</v>
      </c>
      <c r="D806" s="27" t="s">
        <v>844</v>
      </c>
      <c r="E806" s="25">
        <v>85.685000000000016</v>
      </c>
      <c r="F806" s="25">
        <v>85.6875</v>
      </c>
      <c r="G806" s="25">
        <v>85.6875</v>
      </c>
      <c r="H806" s="14"/>
      <c r="I806" s="15" t="str">
        <f t="shared" si="202"/>
        <v xml:space="preserve"> </v>
      </c>
      <c r="J806" s="30" t="str">
        <f t="shared" ref="J806" si="216">I806</f>
        <v xml:space="preserve"> </v>
      </c>
      <c r="K806" s="38"/>
      <c r="L806" s="27" t="s">
        <v>844</v>
      </c>
      <c r="M806" s="15"/>
      <c r="N806" s="15"/>
      <c r="P806" s="15"/>
      <c r="Q806" s="15"/>
    </row>
    <row r="807" spans="2:17" x14ac:dyDescent="0.25">
      <c r="B807" s="98"/>
      <c r="C807" s="117"/>
      <c r="D807" s="27" t="s">
        <v>992</v>
      </c>
      <c r="E807" s="29">
        <v>84.29</v>
      </c>
      <c r="F807" s="29">
        <v>84.291666666666671</v>
      </c>
      <c r="G807" s="29">
        <v>84.291666666666671</v>
      </c>
      <c r="H807" s="14"/>
      <c r="I807" s="15">
        <f t="shared" si="202"/>
        <v>84.29</v>
      </c>
      <c r="J807" s="30">
        <f>I807*1.22</f>
        <v>102.83380000000001</v>
      </c>
      <c r="K807" s="38"/>
      <c r="L807" s="27" t="s">
        <v>990</v>
      </c>
      <c r="M807" s="15">
        <f t="shared" ref="M807" si="217">I808</f>
        <v>87.08</v>
      </c>
      <c r="N807" s="15">
        <v>104.5</v>
      </c>
      <c r="P807" s="86" t="s">
        <v>1165</v>
      </c>
      <c r="Q807" s="86">
        <v>45167</v>
      </c>
    </row>
    <row r="808" spans="2:17" x14ac:dyDescent="0.25">
      <c r="B808" s="98"/>
      <c r="C808" s="118"/>
      <c r="D808" s="27" t="s">
        <v>993</v>
      </c>
      <c r="E808" s="29">
        <v>87.08</v>
      </c>
      <c r="F808" s="29">
        <v>87.083333333333343</v>
      </c>
      <c r="G808" s="29">
        <v>87.083333333333343</v>
      </c>
      <c r="H808" s="14"/>
      <c r="I808" s="15">
        <f t="shared" si="202"/>
        <v>87.08</v>
      </c>
      <c r="J808" s="30">
        <f>I808*1.22</f>
        <v>106.2376</v>
      </c>
      <c r="K808" s="38"/>
      <c r="L808" s="27" t="s">
        <v>1038</v>
      </c>
      <c r="M808" s="15">
        <v>88.1</v>
      </c>
      <c r="N808" s="15">
        <v>105.72</v>
      </c>
      <c r="P808" s="87"/>
      <c r="Q808" s="87"/>
    </row>
    <row r="809" spans="2:17" ht="15" customHeight="1" x14ac:dyDescent="0.25">
      <c r="B809" s="97" t="s">
        <v>987</v>
      </c>
      <c r="C809" s="116" t="s">
        <v>414</v>
      </c>
      <c r="D809" s="27" t="s">
        <v>844</v>
      </c>
      <c r="E809" s="25">
        <v>302.20499999999998</v>
      </c>
      <c r="F809" s="25">
        <v>302.20416666666677</v>
      </c>
      <c r="G809" s="25">
        <v>302.20416666666671</v>
      </c>
      <c r="H809" s="14"/>
      <c r="I809" s="15" t="str">
        <f t="shared" si="202"/>
        <v xml:space="preserve"> </v>
      </c>
      <c r="J809" s="30" t="str">
        <f t="shared" ref="J809:J815" si="218">I809</f>
        <v xml:space="preserve"> </v>
      </c>
      <c r="K809" s="38"/>
      <c r="L809" s="27" t="s">
        <v>844</v>
      </c>
      <c r="M809" s="15"/>
      <c r="N809" s="15"/>
      <c r="P809" s="15"/>
      <c r="Q809" s="15"/>
    </row>
    <row r="810" spans="2:17" x14ac:dyDescent="0.25">
      <c r="B810" s="98"/>
      <c r="C810" s="117"/>
      <c r="D810" s="27" t="s">
        <v>992</v>
      </c>
      <c r="E810" s="29">
        <v>290.51</v>
      </c>
      <c r="F810" s="29">
        <v>290.50833333333338</v>
      </c>
      <c r="G810" s="29">
        <v>290.50833333333338</v>
      </c>
      <c r="H810" s="14"/>
      <c r="I810" s="15">
        <f t="shared" si="202"/>
        <v>290.51</v>
      </c>
      <c r="J810" s="30">
        <f t="shared" ref="J810:J811" si="219">I810*1.22</f>
        <v>354.42219999999998</v>
      </c>
      <c r="K810" s="38"/>
      <c r="L810" s="27" t="s">
        <v>990</v>
      </c>
      <c r="M810" s="15">
        <v>313.75</v>
      </c>
      <c r="N810" s="15">
        <v>376.5</v>
      </c>
      <c r="P810" s="86" t="s">
        <v>1167</v>
      </c>
      <c r="Q810" s="86">
        <v>45595</v>
      </c>
    </row>
    <row r="811" spans="2:17" x14ac:dyDescent="0.25">
      <c r="B811" s="98"/>
      <c r="C811" s="118"/>
      <c r="D811" s="27" t="s">
        <v>993</v>
      </c>
      <c r="E811" s="29">
        <v>313.89999999999998</v>
      </c>
      <c r="F811" s="29">
        <v>313.90000000000003</v>
      </c>
      <c r="G811" s="29">
        <v>313.90000000000003</v>
      </c>
      <c r="H811" s="14"/>
      <c r="I811" s="15">
        <f t="shared" si="202"/>
        <v>313.89999999999998</v>
      </c>
      <c r="J811" s="30">
        <f t="shared" si="219"/>
        <v>382.95799999999997</v>
      </c>
      <c r="K811" s="38"/>
      <c r="L811" s="27" t="s">
        <v>1038</v>
      </c>
      <c r="M811" s="15">
        <v>313.75</v>
      </c>
      <c r="N811" s="15">
        <v>376.5</v>
      </c>
      <c r="P811" s="87"/>
      <c r="Q811" s="87"/>
    </row>
    <row r="812" spans="2:17" ht="15" customHeight="1" x14ac:dyDescent="0.25">
      <c r="B812" s="97" t="s">
        <v>988</v>
      </c>
      <c r="C812" s="116" t="s">
        <v>410</v>
      </c>
      <c r="D812" s="27" t="s">
        <v>844</v>
      </c>
      <c r="E812" s="25">
        <v>120.05</v>
      </c>
      <c r="F812" s="25">
        <v>120.05000000000003</v>
      </c>
      <c r="G812" s="25">
        <v>120.05000000000001</v>
      </c>
      <c r="H812" s="14"/>
      <c r="I812" s="15" t="str">
        <f t="shared" si="202"/>
        <v xml:space="preserve"> </v>
      </c>
      <c r="J812" s="30" t="str">
        <f t="shared" si="218"/>
        <v xml:space="preserve"> </v>
      </c>
      <c r="K812" s="38"/>
      <c r="L812" s="27" t="s">
        <v>844</v>
      </c>
      <c r="M812" s="15"/>
      <c r="N812" s="15"/>
      <c r="P812" s="15"/>
      <c r="Q812" s="15"/>
    </row>
    <row r="813" spans="2:17" x14ac:dyDescent="0.25">
      <c r="B813" s="98"/>
      <c r="C813" s="117"/>
      <c r="D813" s="27" t="s">
        <v>992</v>
      </c>
      <c r="E813" s="29">
        <v>120.05</v>
      </c>
      <c r="F813" s="29">
        <v>120.05000000000001</v>
      </c>
      <c r="G813" s="29">
        <v>120.05000000000001</v>
      </c>
      <c r="H813" s="14"/>
      <c r="I813" s="15">
        <f t="shared" si="202"/>
        <v>120.05</v>
      </c>
      <c r="J813" s="30">
        <f t="shared" ref="J813:J814" si="220">I813*1.22</f>
        <v>146.46099999999998</v>
      </c>
      <c r="K813" s="38"/>
      <c r="L813" s="27" t="s">
        <v>990</v>
      </c>
      <c r="M813" s="15">
        <f t="shared" ref="M813" si="221">I814</f>
        <v>120.05</v>
      </c>
      <c r="N813" s="15">
        <v>144.06</v>
      </c>
      <c r="P813" s="86" t="s">
        <v>1166</v>
      </c>
      <c r="Q813" s="86">
        <v>45770</v>
      </c>
    </row>
    <row r="814" spans="2:17" x14ac:dyDescent="0.25">
      <c r="B814" s="98"/>
      <c r="C814" s="118"/>
      <c r="D814" s="27" t="s">
        <v>993</v>
      </c>
      <c r="E814" s="29">
        <v>120.05</v>
      </c>
      <c r="F814" s="29">
        <v>120.05000000000001</v>
      </c>
      <c r="G814" s="29">
        <v>120.05000000000001</v>
      </c>
      <c r="H814" s="14"/>
      <c r="I814" s="15">
        <f t="shared" si="202"/>
        <v>120.05</v>
      </c>
      <c r="J814" s="30">
        <f t="shared" si="220"/>
        <v>146.46099999999998</v>
      </c>
      <c r="K814" s="38"/>
      <c r="L814" s="27" t="s">
        <v>1038</v>
      </c>
      <c r="M814" s="15">
        <v>129.63999999999999</v>
      </c>
      <c r="N814" s="15">
        <v>155.57</v>
      </c>
      <c r="P814" s="87"/>
      <c r="Q814" s="87"/>
    </row>
    <row r="815" spans="2:17" ht="15" customHeight="1" x14ac:dyDescent="0.25">
      <c r="B815" s="97" t="s">
        <v>989</v>
      </c>
      <c r="C815" s="116" t="s">
        <v>411</v>
      </c>
      <c r="D815" s="27" t="s">
        <v>844</v>
      </c>
      <c r="E815" s="25">
        <v>120.05000000000001</v>
      </c>
      <c r="F815" s="25">
        <v>120.05000000000001</v>
      </c>
      <c r="G815" s="25">
        <v>120.05000000000001</v>
      </c>
      <c r="H815" s="14"/>
      <c r="I815" s="15" t="str">
        <f t="shared" si="202"/>
        <v xml:space="preserve"> </v>
      </c>
      <c r="J815" s="30" t="str">
        <f t="shared" si="218"/>
        <v xml:space="preserve"> </v>
      </c>
      <c r="K815" s="38"/>
      <c r="L815" s="27" t="s">
        <v>844</v>
      </c>
      <c r="M815" s="15"/>
      <c r="N815" s="15"/>
      <c r="P815" s="15"/>
      <c r="Q815" s="15"/>
    </row>
    <row r="816" spans="2:17" x14ac:dyDescent="0.25">
      <c r="B816" s="98"/>
      <c r="C816" s="117"/>
      <c r="D816" s="27" t="s">
        <v>992</v>
      </c>
      <c r="E816" s="29">
        <v>120.05</v>
      </c>
      <c r="F816" s="29">
        <v>120.05000000000001</v>
      </c>
      <c r="G816" s="29">
        <v>120.05000000000001</v>
      </c>
      <c r="H816" s="14"/>
      <c r="I816" s="15">
        <f t="shared" si="202"/>
        <v>120.05</v>
      </c>
      <c r="J816" s="30">
        <f t="shared" ref="J816:J817" si="222">I816*1.22</f>
        <v>146.46099999999998</v>
      </c>
      <c r="K816" s="38"/>
      <c r="L816" s="27" t="s">
        <v>990</v>
      </c>
      <c r="M816" s="15">
        <f t="shared" ref="M816" si="223">I817</f>
        <v>120.05</v>
      </c>
      <c r="N816" s="15">
        <v>144.06</v>
      </c>
      <c r="P816" s="86" t="s">
        <v>1166</v>
      </c>
      <c r="Q816" s="86">
        <v>45770</v>
      </c>
    </row>
    <row r="817" spans="2:17" x14ac:dyDescent="0.25">
      <c r="B817" s="98"/>
      <c r="C817" s="118"/>
      <c r="D817" s="27" t="s">
        <v>993</v>
      </c>
      <c r="E817" s="29">
        <v>120.05</v>
      </c>
      <c r="F817" s="29">
        <v>120.05000000000001</v>
      </c>
      <c r="G817" s="29">
        <v>120.05000000000001</v>
      </c>
      <c r="H817" s="14"/>
      <c r="I817" s="15">
        <f t="shared" si="202"/>
        <v>120.05</v>
      </c>
      <c r="J817" s="30">
        <f t="shared" si="222"/>
        <v>146.46099999999998</v>
      </c>
      <c r="K817" s="38"/>
      <c r="L817" s="27" t="s">
        <v>1038</v>
      </c>
      <c r="M817" s="15">
        <v>129.63999999999999</v>
      </c>
      <c r="N817" s="15">
        <v>155.57</v>
      </c>
      <c r="P817" s="87"/>
      <c r="Q817" s="87"/>
    </row>
    <row r="818" spans="2:17" x14ac:dyDescent="0.25">
      <c r="B818" s="24"/>
      <c r="C818" s="24"/>
      <c r="D818" s="24"/>
      <c r="E818" s="24"/>
      <c r="F818" s="24"/>
      <c r="G818" s="24"/>
      <c r="H818" s="14"/>
      <c r="I818" s="15"/>
      <c r="J818" s="15"/>
      <c r="K818" s="38"/>
      <c r="L818" s="24"/>
      <c r="M818" s="15"/>
      <c r="N818" s="15"/>
      <c r="P818" s="15"/>
      <c r="Q818" s="15"/>
    </row>
    <row r="819" spans="2:17" x14ac:dyDescent="0.25">
      <c r="B819" s="4"/>
      <c r="C819" s="4"/>
      <c r="D819" s="4"/>
      <c r="E819" s="8"/>
      <c r="F819" s="8"/>
      <c r="G819" s="8"/>
      <c r="L819" s="4"/>
    </row>
    <row r="820" spans="2:17" x14ac:dyDescent="0.25">
      <c r="B820" s="5"/>
      <c r="C820" s="5"/>
      <c r="D820" s="5"/>
      <c r="E820" s="5"/>
      <c r="F820" s="5"/>
      <c r="G820" s="5"/>
      <c r="L820" s="5"/>
    </row>
  </sheetData>
  <customSheetViews>
    <customSheetView guid="{040D1EE8-B27D-4D66-A1FE-925EF075B60F}" hiddenRows="1" hiddenColumns="1" topLeftCell="A5">
      <pane xSplit="7" ySplit="9" topLeftCell="I121" activePane="bottomRight" state="frozen"/>
      <selection pane="bottomRight" activeCell="Q144" sqref="Q144"/>
      <pageMargins left="0.7" right="0.7" top="0.75" bottom="0.75" header="0.3" footer="0.3"/>
      <pageSetup paperSize="9" orientation="portrait" r:id="rId1"/>
    </customSheetView>
  </customSheetViews>
  <mergeCells count="836">
    <mergeCell ref="B11:B13"/>
    <mergeCell ref="C11:C13"/>
    <mergeCell ref="B15:B17"/>
    <mergeCell ref="C15:C17"/>
    <mergeCell ref="B18:B20"/>
    <mergeCell ref="C18:C20"/>
    <mergeCell ref="B304:B306"/>
    <mergeCell ref="C304:C306"/>
    <mergeCell ref="B30:B32"/>
    <mergeCell ref="C30:C32"/>
    <mergeCell ref="B33:B35"/>
    <mergeCell ref="C33:C35"/>
    <mergeCell ref="B36:B38"/>
    <mergeCell ref="C36:C38"/>
    <mergeCell ref="B21:B23"/>
    <mergeCell ref="C21:C23"/>
    <mergeCell ref="B24:B26"/>
    <mergeCell ref="C24:C26"/>
    <mergeCell ref="B27:B29"/>
    <mergeCell ref="C27:C29"/>
    <mergeCell ref="B48:B50"/>
    <mergeCell ref="C48:C50"/>
    <mergeCell ref="B51:B53"/>
    <mergeCell ref="C51:C53"/>
    <mergeCell ref="B54:B56"/>
    <mergeCell ref="C54:C56"/>
    <mergeCell ref="B39:B41"/>
    <mergeCell ref="C39:C41"/>
    <mergeCell ref="B42:B44"/>
    <mergeCell ref="C42:C44"/>
    <mergeCell ref="B45:B47"/>
    <mergeCell ref="C45:C47"/>
    <mergeCell ref="B66:B68"/>
    <mergeCell ref="C66:C68"/>
    <mergeCell ref="B69:B71"/>
    <mergeCell ref="C69:C71"/>
    <mergeCell ref="B72:B74"/>
    <mergeCell ref="C72:C74"/>
    <mergeCell ref="B57:B59"/>
    <mergeCell ref="C57:C59"/>
    <mergeCell ref="B60:B62"/>
    <mergeCell ref="C60:C62"/>
    <mergeCell ref="B63:B65"/>
    <mergeCell ref="C63:C65"/>
    <mergeCell ref="B84:B86"/>
    <mergeCell ref="C84:C86"/>
    <mergeCell ref="B87:B89"/>
    <mergeCell ref="C87:C89"/>
    <mergeCell ref="B90:B92"/>
    <mergeCell ref="C90:C92"/>
    <mergeCell ref="B75:B77"/>
    <mergeCell ref="C75:C77"/>
    <mergeCell ref="B78:B80"/>
    <mergeCell ref="C78:C80"/>
    <mergeCell ref="B81:B83"/>
    <mergeCell ref="C81:C83"/>
    <mergeCell ref="B102:B104"/>
    <mergeCell ref="C102:C104"/>
    <mergeCell ref="B105:B107"/>
    <mergeCell ref="C105:C107"/>
    <mergeCell ref="B108:B110"/>
    <mergeCell ref="C108:C110"/>
    <mergeCell ref="B93:B95"/>
    <mergeCell ref="C93:C95"/>
    <mergeCell ref="B96:B98"/>
    <mergeCell ref="C96:C98"/>
    <mergeCell ref="B99:B101"/>
    <mergeCell ref="C99:C101"/>
    <mergeCell ref="B120:B122"/>
    <mergeCell ref="C120:C122"/>
    <mergeCell ref="B123:B125"/>
    <mergeCell ref="C123:C125"/>
    <mergeCell ref="B126:B128"/>
    <mergeCell ref="C126:C128"/>
    <mergeCell ref="B111:B113"/>
    <mergeCell ref="C111:C113"/>
    <mergeCell ref="B114:B116"/>
    <mergeCell ref="C114:C116"/>
    <mergeCell ref="B117:B119"/>
    <mergeCell ref="C117:C119"/>
    <mergeCell ref="B138:B140"/>
    <mergeCell ref="C138:C140"/>
    <mergeCell ref="B145:B147"/>
    <mergeCell ref="C145:C147"/>
    <mergeCell ref="B148:B150"/>
    <mergeCell ref="C148:C150"/>
    <mergeCell ref="B129:B131"/>
    <mergeCell ref="C129:C131"/>
    <mergeCell ref="B132:B134"/>
    <mergeCell ref="C132:C134"/>
    <mergeCell ref="B135:B137"/>
    <mergeCell ref="C135:C137"/>
    <mergeCell ref="B142:B144"/>
    <mergeCell ref="C142:C144"/>
    <mergeCell ref="B160:B162"/>
    <mergeCell ref="C160:C162"/>
    <mergeCell ref="B163:B165"/>
    <mergeCell ref="C163:C165"/>
    <mergeCell ref="B166:B168"/>
    <mergeCell ref="C166:C168"/>
    <mergeCell ref="B151:B153"/>
    <mergeCell ref="C151:C153"/>
    <mergeCell ref="B154:B156"/>
    <mergeCell ref="C154:C156"/>
    <mergeCell ref="B157:B159"/>
    <mergeCell ref="C157:C159"/>
    <mergeCell ref="B178:B180"/>
    <mergeCell ref="C178:C180"/>
    <mergeCell ref="B181:B183"/>
    <mergeCell ref="C181:C183"/>
    <mergeCell ref="B184:B186"/>
    <mergeCell ref="C184:C186"/>
    <mergeCell ref="B169:B171"/>
    <mergeCell ref="C169:C171"/>
    <mergeCell ref="B172:B174"/>
    <mergeCell ref="C172:C174"/>
    <mergeCell ref="B175:B177"/>
    <mergeCell ref="C175:C177"/>
    <mergeCell ref="B196:B198"/>
    <mergeCell ref="C196:C198"/>
    <mergeCell ref="B199:B201"/>
    <mergeCell ref="C199:C201"/>
    <mergeCell ref="B202:B204"/>
    <mergeCell ref="C202:C204"/>
    <mergeCell ref="B187:B189"/>
    <mergeCell ref="C187:C189"/>
    <mergeCell ref="B190:B192"/>
    <mergeCell ref="C190:C192"/>
    <mergeCell ref="B193:B195"/>
    <mergeCell ref="C193:C195"/>
    <mergeCell ref="B214:B216"/>
    <mergeCell ref="C214:C216"/>
    <mergeCell ref="B217:B219"/>
    <mergeCell ref="C217:C219"/>
    <mergeCell ref="B220:B222"/>
    <mergeCell ref="C220:C222"/>
    <mergeCell ref="B205:B207"/>
    <mergeCell ref="C205:C207"/>
    <mergeCell ref="B208:B210"/>
    <mergeCell ref="C208:C210"/>
    <mergeCell ref="B211:B213"/>
    <mergeCell ref="C211:C213"/>
    <mergeCell ref="B232:B234"/>
    <mergeCell ref="C232:C234"/>
    <mergeCell ref="B235:B237"/>
    <mergeCell ref="C235:C237"/>
    <mergeCell ref="B238:B240"/>
    <mergeCell ref="C238:C240"/>
    <mergeCell ref="B223:B225"/>
    <mergeCell ref="C223:C225"/>
    <mergeCell ref="B226:B228"/>
    <mergeCell ref="C226:C228"/>
    <mergeCell ref="B229:B231"/>
    <mergeCell ref="C229:C231"/>
    <mergeCell ref="B250:B252"/>
    <mergeCell ref="C250:C252"/>
    <mergeCell ref="B253:B255"/>
    <mergeCell ref="C253:C255"/>
    <mergeCell ref="B256:B258"/>
    <mergeCell ref="C256:C258"/>
    <mergeCell ref="B241:B243"/>
    <mergeCell ref="C241:C243"/>
    <mergeCell ref="B244:B246"/>
    <mergeCell ref="C244:C246"/>
    <mergeCell ref="B247:B249"/>
    <mergeCell ref="C247:C249"/>
    <mergeCell ref="B268:B270"/>
    <mergeCell ref="C268:C270"/>
    <mergeCell ref="B271:B273"/>
    <mergeCell ref="C271:C273"/>
    <mergeCell ref="B274:B276"/>
    <mergeCell ref="C274:C276"/>
    <mergeCell ref="B259:B261"/>
    <mergeCell ref="C259:C261"/>
    <mergeCell ref="B262:B264"/>
    <mergeCell ref="C262:C264"/>
    <mergeCell ref="B265:B267"/>
    <mergeCell ref="C265:C267"/>
    <mergeCell ref="B286:B288"/>
    <mergeCell ref="C286:C288"/>
    <mergeCell ref="B289:B291"/>
    <mergeCell ref="C289:C291"/>
    <mergeCell ref="B292:B294"/>
    <mergeCell ref="C292:C294"/>
    <mergeCell ref="B277:B279"/>
    <mergeCell ref="C277:C279"/>
    <mergeCell ref="B280:B282"/>
    <mergeCell ref="C280:C282"/>
    <mergeCell ref="B283:B285"/>
    <mergeCell ref="C283:C285"/>
    <mergeCell ref="B307:B309"/>
    <mergeCell ref="C307:C309"/>
    <mergeCell ref="B310:B312"/>
    <mergeCell ref="C310:C312"/>
    <mergeCell ref="B313:B315"/>
    <mergeCell ref="C313:C315"/>
    <mergeCell ref="B295:B297"/>
    <mergeCell ref="C295:C297"/>
    <mergeCell ref="B298:B300"/>
    <mergeCell ref="C298:C300"/>
    <mergeCell ref="B301:B303"/>
    <mergeCell ref="C301:C303"/>
    <mergeCell ref="B325:B327"/>
    <mergeCell ref="C325:C327"/>
    <mergeCell ref="B328:B330"/>
    <mergeCell ref="C328:C330"/>
    <mergeCell ref="B331:B333"/>
    <mergeCell ref="C331:C333"/>
    <mergeCell ref="B316:B318"/>
    <mergeCell ref="C316:C318"/>
    <mergeCell ref="B319:B321"/>
    <mergeCell ref="C319:C321"/>
    <mergeCell ref="B322:B324"/>
    <mergeCell ref="C322:C324"/>
    <mergeCell ref="B343:B345"/>
    <mergeCell ref="C343:C345"/>
    <mergeCell ref="B346:B348"/>
    <mergeCell ref="C346:C348"/>
    <mergeCell ref="B349:B351"/>
    <mergeCell ref="C349:C351"/>
    <mergeCell ref="B334:B336"/>
    <mergeCell ref="C334:C336"/>
    <mergeCell ref="B337:B339"/>
    <mergeCell ref="C337:C339"/>
    <mergeCell ref="B340:B342"/>
    <mergeCell ref="C340:C342"/>
    <mergeCell ref="B361:B363"/>
    <mergeCell ref="C361:C363"/>
    <mergeCell ref="B364:B366"/>
    <mergeCell ref="C364:C366"/>
    <mergeCell ref="B367:B369"/>
    <mergeCell ref="C367:C369"/>
    <mergeCell ref="B352:B354"/>
    <mergeCell ref="C352:C354"/>
    <mergeCell ref="B355:B357"/>
    <mergeCell ref="C355:C357"/>
    <mergeCell ref="B358:B360"/>
    <mergeCell ref="C358:C360"/>
    <mergeCell ref="B379:B381"/>
    <mergeCell ref="C379:C381"/>
    <mergeCell ref="B382:B384"/>
    <mergeCell ref="C382:C384"/>
    <mergeCell ref="B385:B387"/>
    <mergeCell ref="C385:C387"/>
    <mergeCell ref="B370:B372"/>
    <mergeCell ref="C370:C372"/>
    <mergeCell ref="B373:B375"/>
    <mergeCell ref="C373:C375"/>
    <mergeCell ref="B376:B378"/>
    <mergeCell ref="C376:C378"/>
    <mergeCell ref="B397:B399"/>
    <mergeCell ref="C397:C399"/>
    <mergeCell ref="B400:B402"/>
    <mergeCell ref="C400:C402"/>
    <mergeCell ref="B403:B405"/>
    <mergeCell ref="C403:C405"/>
    <mergeCell ref="B388:B390"/>
    <mergeCell ref="C388:C390"/>
    <mergeCell ref="B391:B393"/>
    <mergeCell ref="C391:C393"/>
    <mergeCell ref="B394:B396"/>
    <mergeCell ref="C394:C396"/>
    <mergeCell ref="B415:B417"/>
    <mergeCell ref="C415:C417"/>
    <mergeCell ref="B418:B420"/>
    <mergeCell ref="C418:C420"/>
    <mergeCell ref="B421:B423"/>
    <mergeCell ref="C421:C423"/>
    <mergeCell ref="B406:B408"/>
    <mergeCell ref="C406:C408"/>
    <mergeCell ref="B409:B411"/>
    <mergeCell ref="C409:C411"/>
    <mergeCell ref="B412:B414"/>
    <mergeCell ref="C412:C414"/>
    <mergeCell ref="B433:B435"/>
    <mergeCell ref="C433:C435"/>
    <mergeCell ref="B436:B438"/>
    <mergeCell ref="C436:C438"/>
    <mergeCell ref="B439:B441"/>
    <mergeCell ref="C439:C441"/>
    <mergeCell ref="B424:B426"/>
    <mergeCell ref="C424:C426"/>
    <mergeCell ref="B427:B429"/>
    <mergeCell ref="C427:C429"/>
    <mergeCell ref="B430:B432"/>
    <mergeCell ref="C430:C432"/>
    <mergeCell ref="B451:B453"/>
    <mergeCell ref="C451:C453"/>
    <mergeCell ref="B454:B456"/>
    <mergeCell ref="C454:C456"/>
    <mergeCell ref="B457:B459"/>
    <mergeCell ref="C457:C459"/>
    <mergeCell ref="B442:B444"/>
    <mergeCell ref="C442:C444"/>
    <mergeCell ref="B445:B447"/>
    <mergeCell ref="C445:C447"/>
    <mergeCell ref="B448:B450"/>
    <mergeCell ref="C448:C450"/>
    <mergeCell ref="B469:B471"/>
    <mergeCell ref="C469:C471"/>
    <mergeCell ref="B472:B474"/>
    <mergeCell ref="C472:C474"/>
    <mergeCell ref="B475:B477"/>
    <mergeCell ref="C475:C477"/>
    <mergeCell ref="B460:B462"/>
    <mergeCell ref="C460:C462"/>
    <mergeCell ref="B463:B465"/>
    <mergeCell ref="C463:C465"/>
    <mergeCell ref="B466:B468"/>
    <mergeCell ref="C466:C468"/>
    <mergeCell ref="B487:B489"/>
    <mergeCell ref="C487:C489"/>
    <mergeCell ref="B490:B492"/>
    <mergeCell ref="C490:C492"/>
    <mergeCell ref="B493:B495"/>
    <mergeCell ref="C493:C495"/>
    <mergeCell ref="B478:B480"/>
    <mergeCell ref="C478:C480"/>
    <mergeCell ref="B481:B483"/>
    <mergeCell ref="C481:C483"/>
    <mergeCell ref="B484:B486"/>
    <mergeCell ref="C484:C486"/>
    <mergeCell ref="B505:B507"/>
    <mergeCell ref="C505:C507"/>
    <mergeCell ref="B508:B510"/>
    <mergeCell ref="C508:C510"/>
    <mergeCell ref="B511:B513"/>
    <mergeCell ref="C511:C513"/>
    <mergeCell ref="B496:B498"/>
    <mergeCell ref="C496:C498"/>
    <mergeCell ref="B499:B501"/>
    <mergeCell ref="C499:C501"/>
    <mergeCell ref="B502:B504"/>
    <mergeCell ref="C502:C504"/>
    <mergeCell ref="B523:B525"/>
    <mergeCell ref="C523:C525"/>
    <mergeCell ref="B526:B528"/>
    <mergeCell ref="C526:C528"/>
    <mergeCell ref="B529:B531"/>
    <mergeCell ref="C529:C531"/>
    <mergeCell ref="B514:B516"/>
    <mergeCell ref="C514:C516"/>
    <mergeCell ref="B517:B519"/>
    <mergeCell ref="C517:C519"/>
    <mergeCell ref="B520:B522"/>
    <mergeCell ref="C520:C522"/>
    <mergeCell ref="B541:B543"/>
    <mergeCell ref="C541:C543"/>
    <mergeCell ref="B544:B546"/>
    <mergeCell ref="C544:C546"/>
    <mergeCell ref="B547:B549"/>
    <mergeCell ref="C547:C549"/>
    <mergeCell ref="B532:B534"/>
    <mergeCell ref="C532:C534"/>
    <mergeCell ref="B535:B537"/>
    <mergeCell ref="C535:C537"/>
    <mergeCell ref="B538:B540"/>
    <mergeCell ref="C538:C540"/>
    <mergeCell ref="B559:B561"/>
    <mergeCell ref="C559:C561"/>
    <mergeCell ref="B562:B564"/>
    <mergeCell ref="C562:C564"/>
    <mergeCell ref="B565:B567"/>
    <mergeCell ref="C565:C567"/>
    <mergeCell ref="B550:B552"/>
    <mergeCell ref="C550:C552"/>
    <mergeCell ref="B553:B555"/>
    <mergeCell ref="C553:C555"/>
    <mergeCell ref="B556:B558"/>
    <mergeCell ref="C556:C558"/>
    <mergeCell ref="B577:B579"/>
    <mergeCell ref="C577:C579"/>
    <mergeCell ref="B580:B582"/>
    <mergeCell ref="C580:C582"/>
    <mergeCell ref="B583:B585"/>
    <mergeCell ref="C583:C585"/>
    <mergeCell ref="B568:B570"/>
    <mergeCell ref="C568:C570"/>
    <mergeCell ref="B571:B573"/>
    <mergeCell ref="C571:C573"/>
    <mergeCell ref="B574:B576"/>
    <mergeCell ref="C574:C576"/>
    <mergeCell ref="B586:B588"/>
    <mergeCell ref="C586:C588"/>
    <mergeCell ref="B598:B600"/>
    <mergeCell ref="C598:C600"/>
    <mergeCell ref="B601:B603"/>
    <mergeCell ref="C601:C603"/>
    <mergeCell ref="B604:B606"/>
    <mergeCell ref="C604:C606"/>
    <mergeCell ref="B589:B591"/>
    <mergeCell ref="C589:C591"/>
    <mergeCell ref="B592:B594"/>
    <mergeCell ref="C592:C594"/>
    <mergeCell ref="B595:B597"/>
    <mergeCell ref="C595:C597"/>
    <mergeCell ref="B616:B618"/>
    <mergeCell ref="C616:C618"/>
    <mergeCell ref="B619:B621"/>
    <mergeCell ref="C619:C621"/>
    <mergeCell ref="B622:B624"/>
    <mergeCell ref="C622:C624"/>
    <mergeCell ref="B607:B609"/>
    <mergeCell ref="C607:C609"/>
    <mergeCell ref="B610:B612"/>
    <mergeCell ref="C610:C612"/>
    <mergeCell ref="B613:B615"/>
    <mergeCell ref="C613:C615"/>
    <mergeCell ref="B625:B627"/>
    <mergeCell ref="C625:C627"/>
    <mergeCell ref="B628:B630"/>
    <mergeCell ref="C628:C630"/>
    <mergeCell ref="B640:B642"/>
    <mergeCell ref="C640:C642"/>
    <mergeCell ref="B643:B645"/>
    <mergeCell ref="C643:C645"/>
    <mergeCell ref="B646:B648"/>
    <mergeCell ref="C646:C648"/>
    <mergeCell ref="B631:B633"/>
    <mergeCell ref="C631:C633"/>
    <mergeCell ref="B634:B636"/>
    <mergeCell ref="C634:C636"/>
    <mergeCell ref="B637:B639"/>
    <mergeCell ref="C637:C639"/>
    <mergeCell ref="B658:B660"/>
    <mergeCell ref="C658:C660"/>
    <mergeCell ref="B661:B663"/>
    <mergeCell ref="C661:C663"/>
    <mergeCell ref="B664:B666"/>
    <mergeCell ref="C664:C666"/>
    <mergeCell ref="B649:B651"/>
    <mergeCell ref="C649:C651"/>
    <mergeCell ref="B652:B654"/>
    <mergeCell ref="C652:C654"/>
    <mergeCell ref="B655:B657"/>
    <mergeCell ref="C655:C657"/>
    <mergeCell ref="B676:B678"/>
    <mergeCell ref="C676:C678"/>
    <mergeCell ref="B679:B681"/>
    <mergeCell ref="C679:C681"/>
    <mergeCell ref="B682:B684"/>
    <mergeCell ref="C682:C684"/>
    <mergeCell ref="B667:B669"/>
    <mergeCell ref="C667:C669"/>
    <mergeCell ref="B670:B672"/>
    <mergeCell ref="C670:C672"/>
    <mergeCell ref="B673:B675"/>
    <mergeCell ref="C673:C675"/>
    <mergeCell ref="B694:B696"/>
    <mergeCell ref="C694:C696"/>
    <mergeCell ref="B697:B699"/>
    <mergeCell ref="C697:C699"/>
    <mergeCell ref="B700:B702"/>
    <mergeCell ref="C700:C702"/>
    <mergeCell ref="B685:B687"/>
    <mergeCell ref="C685:C687"/>
    <mergeCell ref="B688:B690"/>
    <mergeCell ref="C688:C690"/>
    <mergeCell ref="B691:B693"/>
    <mergeCell ref="C691:C693"/>
    <mergeCell ref="B712:B714"/>
    <mergeCell ref="C712:C714"/>
    <mergeCell ref="B715:B717"/>
    <mergeCell ref="C715:C717"/>
    <mergeCell ref="B718:B720"/>
    <mergeCell ref="C718:C720"/>
    <mergeCell ref="B703:B705"/>
    <mergeCell ref="C703:C705"/>
    <mergeCell ref="B706:B708"/>
    <mergeCell ref="C706:C708"/>
    <mergeCell ref="B709:B711"/>
    <mergeCell ref="C709:C711"/>
    <mergeCell ref="B730:B732"/>
    <mergeCell ref="C730:C732"/>
    <mergeCell ref="B733:B735"/>
    <mergeCell ref="C733:C735"/>
    <mergeCell ref="B736:B738"/>
    <mergeCell ref="C736:C738"/>
    <mergeCell ref="B721:B723"/>
    <mergeCell ref="C721:C723"/>
    <mergeCell ref="B724:B726"/>
    <mergeCell ref="C724:C726"/>
    <mergeCell ref="B727:B729"/>
    <mergeCell ref="C727:C729"/>
    <mergeCell ref="B748:B750"/>
    <mergeCell ref="C748:C750"/>
    <mergeCell ref="B751:B753"/>
    <mergeCell ref="C751:C753"/>
    <mergeCell ref="B754:B756"/>
    <mergeCell ref="C754:C756"/>
    <mergeCell ref="B739:B741"/>
    <mergeCell ref="C739:C741"/>
    <mergeCell ref="B742:B744"/>
    <mergeCell ref="C742:C744"/>
    <mergeCell ref="B745:B747"/>
    <mergeCell ref="C745:C747"/>
    <mergeCell ref="B769:B771"/>
    <mergeCell ref="C769:C771"/>
    <mergeCell ref="B772:B774"/>
    <mergeCell ref="C772:C774"/>
    <mergeCell ref="B757:B759"/>
    <mergeCell ref="C757:C759"/>
    <mergeCell ref="B760:B762"/>
    <mergeCell ref="C760:C762"/>
    <mergeCell ref="B763:B765"/>
    <mergeCell ref="C763:C765"/>
    <mergeCell ref="B815:B817"/>
    <mergeCell ref="C815:C817"/>
    <mergeCell ref="B802:B805"/>
    <mergeCell ref="C802:C805"/>
    <mergeCell ref="B806:B808"/>
    <mergeCell ref="C806:C808"/>
    <mergeCell ref="B809:B811"/>
    <mergeCell ref="C809:C811"/>
    <mergeCell ref="B793:B795"/>
    <mergeCell ref="C793:C795"/>
    <mergeCell ref="B796:B798"/>
    <mergeCell ref="C796:C798"/>
    <mergeCell ref="B799:B801"/>
    <mergeCell ref="C799:C801"/>
    <mergeCell ref="P97:P98"/>
    <mergeCell ref="Q97:Q98"/>
    <mergeCell ref="P103:P104"/>
    <mergeCell ref="Q103:Q104"/>
    <mergeCell ref="P112:P113"/>
    <mergeCell ref="Q112:Q113"/>
    <mergeCell ref="I8:J8"/>
    <mergeCell ref="M8:N8"/>
    <mergeCell ref="B812:B814"/>
    <mergeCell ref="C812:C814"/>
    <mergeCell ref="B784:B786"/>
    <mergeCell ref="C784:C786"/>
    <mergeCell ref="B787:B789"/>
    <mergeCell ref="C787:C789"/>
    <mergeCell ref="B790:B792"/>
    <mergeCell ref="C790:C792"/>
    <mergeCell ref="B775:B777"/>
    <mergeCell ref="C775:C777"/>
    <mergeCell ref="B778:B780"/>
    <mergeCell ref="C778:C780"/>
    <mergeCell ref="B781:B783"/>
    <mergeCell ref="C781:C783"/>
    <mergeCell ref="B766:B768"/>
    <mergeCell ref="C766:C768"/>
    <mergeCell ref="P76:P77"/>
    <mergeCell ref="Q76:Q77"/>
    <mergeCell ref="P82:P83"/>
    <mergeCell ref="Q82:Q83"/>
    <mergeCell ref="P85:P86"/>
    <mergeCell ref="Q85:Q86"/>
    <mergeCell ref="P91:P92"/>
    <mergeCell ref="Q91:Q92"/>
    <mergeCell ref="P55:P56"/>
    <mergeCell ref="Q55:Q56"/>
    <mergeCell ref="P755:P756"/>
    <mergeCell ref="Q755:Q756"/>
    <mergeCell ref="P230:P231"/>
    <mergeCell ref="Q230:Q231"/>
    <mergeCell ref="P245:P246"/>
    <mergeCell ref="Q245:Q246"/>
    <mergeCell ref="P236:P237"/>
    <mergeCell ref="Q236:Q237"/>
    <mergeCell ref="P239:P240"/>
    <mergeCell ref="Q239:Q240"/>
    <mergeCell ref="P272:P273"/>
    <mergeCell ref="Q272:Q273"/>
    <mergeCell ref="P344:P345"/>
    <mergeCell ref="Q344:Q345"/>
    <mergeCell ref="P350:P351"/>
    <mergeCell ref="Q350:Q351"/>
    <mergeCell ref="P356:P357"/>
    <mergeCell ref="Q356:Q357"/>
    <mergeCell ref="P362:P363"/>
    <mergeCell ref="Q362:Q363"/>
    <mergeCell ref="P368:P369"/>
    <mergeCell ref="Q368:Q369"/>
    <mergeCell ref="P374:P375"/>
    <mergeCell ref="Q374:Q375"/>
    <mergeCell ref="P8:Q8"/>
    <mergeCell ref="P34:P35"/>
    <mergeCell ref="Q34:Q35"/>
    <mergeCell ref="P61:P62"/>
    <mergeCell ref="Q61:Q62"/>
    <mergeCell ref="P64:P65"/>
    <mergeCell ref="Q64:Q65"/>
    <mergeCell ref="P70:P71"/>
    <mergeCell ref="Q70:Q71"/>
    <mergeCell ref="P19:P20"/>
    <mergeCell ref="Q19:Q20"/>
    <mergeCell ref="P22:P23"/>
    <mergeCell ref="Q22:Q23"/>
    <mergeCell ref="P49:P50"/>
    <mergeCell ref="Q49:Q50"/>
    <mergeCell ref="P106:P107"/>
    <mergeCell ref="Q106:Q107"/>
    <mergeCell ref="P118:P119"/>
    <mergeCell ref="Q118:Q119"/>
    <mergeCell ref="P124:P125"/>
    <mergeCell ref="Q124:Q125"/>
    <mergeCell ref="Q143:Q144"/>
    <mergeCell ref="P149:P150"/>
    <mergeCell ref="Q149:Q150"/>
    <mergeCell ref="P143:P144"/>
    <mergeCell ref="P155:P156"/>
    <mergeCell ref="Q155:Q156"/>
    <mergeCell ref="P161:P162"/>
    <mergeCell ref="Q161:Q162"/>
    <mergeCell ref="P167:P168"/>
    <mergeCell ref="Q167:Q168"/>
    <mergeCell ref="P173:P174"/>
    <mergeCell ref="Q173:Q174"/>
    <mergeCell ref="P179:P180"/>
    <mergeCell ref="Q179:Q180"/>
    <mergeCell ref="P185:P186"/>
    <mergeCell ref="Q185:Q186"/>
    <mergeCell ref="P191:P192"/>
    <mergeCell ref="Q191:Q192"/>
    <mergeCell ref="P197:P198"/>
    <mergeCell ref="Q197:Q198"/>
    <mergeCell ref="P203:P204"/>
    <mergeCell ref="Q203:Q204"/>
    <mergeCell ref="P215:P216"/>
    <mergeCell ref="Q215:Q216"/>
    <mergeCell ref="P221:P222"/>
    <mergeCell ref="Q221:Q222"/>
    <mergeCell ref="P251:P252"/>
    <mergeCell ref="Q251:Q252"/>
    <mergeCell ref="P257:P258"/>
    <mergeCell ref="Q257:Q258"/>
    <mergeCell ref="P263:P264"/>
    <mergeCell ref="Q263:Q264"/>
    <mergeCell ref="P266:P267"/>
    <mergeCell ref="Q266:Q267"/>
    <mergeCell ref="P227:P228"/>
    <mergeCell ref="Q227:Q228"/>
    <mergeCell ref="P380:P381"/>
    <mergeCell ref="Q380:Q381"/>
    <mergeCell ref="P386:P387"/>
    <mergeCell ref="Q386:Q387"/>
    <mergeCell ref="P392:P393"/>
    <mergeCell ref="Q392:Q393"/>
    <mergeCell ref="P398:P399"/>
    <mergeCell ref="Q398:Q399"/>
    <mergeCell ref="P401:P402"/>
    <mergeCell ref="Q401:Q402"/>
    <mergeCell ref="P407:P408"/>
    <mergeCell ref="Q407:Q408"/>
    <mergeCell ref="P416:P417"/>
    <mergeCell ref="Q416:Q417"/>
    <mergeCell ref="P422:P423"/>
    <mergeCell ref="Q422:Q423"/>
    <mergeCell ref="P425:P426"/>
    <mergeCell ref="Q425:Q426"/>
    <mergeCell ref="P428:P429"/>
    <mergeCell ref="Q428:Q429"/>
    <mergeCell ref="P431:P432"/>
    <mergeCell ref="Q431:Q432"/>
    <mergeCell ref="P437:P438"/>
    <mergeCell ref="Q437:Q438"/>
    <mergeCell ref="P443:P444"/>
    <mergeCell ref="Q443:Q444"/>
    <mergeCell ref="P446:P447"/>
    <mergeCell ref="Q446:Q447"/>
    <mergeCell ref="P452:P453"/>
    <mergeCell ref="Q452:Q453"/>
    <mergeCell ref="P458:P459"/>
    <mergeCell ref="Q458:Q459"/>
    <mergeCell ref="P464:P465"/>
    <mergeCell ref="Q464:Q465"/>
    <mergeCell ref="P476:P477"/>
    <mergeCell ref="Q476:Q477"/>
    <mergeCell ref="P482:P483"/>
    <mergeCell ref="Q482:Q483"/>
    <mergeCell ref="P488:P489"/>
    <mergeCell ref="Q488:Q489"/>
    <mergeCell ref="P494:P495"/>
    <mergeCell ref="Q494:Q495"/>
    <mergeCell ref="P500:P501"/>
    <mergeCell ref="Q500:Q501"/>
    <mergeCell ref="P506:P507"/>
    <mergeCell ref="Q506:Q507"/>
    <mergeCell ref="P512:P513"/>
    <mergeCell ref="Q512:Q513"/>
    <mergeCell ref="P518:P519"/>
    <mergeCell ref="Q518:Q519"/>
    <mergeCell ref="P521:P522"/>
    <mergeCell ref="Q521:Q522"/>
    <mergeCell ref="P527:P528"/>
    <mergeCell ref="Q527:Q528"/>
    <mergeCell ref="P530:P531"/>
    <mergeCell ref="Q530:Q531"/>
    <mergeCell ref="P536:P537"/>
    <mergeCell ref="Q536:Q537"/>
    <mergeCell ref="P542:P543"/>
    <mergeCell ref="Q542:Q543"/>
    <mergeCell ref="P548:P549"/>
    <mergeCell ref="Q548:Q549"/>
    <mergeCell ref="P554:P555"/>
    <mergeCell ref="Q554:Q555"/>
    <mergeCell ref="P557:P558"/>
    <mergeCell ref="Q557:Q558"/>
    <mergeCell ref="P563:P564"/>
    <mergeCell ref="Q563:Q564"/>
    <mergeCell ref="P566:P567"/>
    <mergeCell ref="Q566:Q567"/>
    <mergeCell ref="P590:P591"/>
    <mergeCell ref="Q590:Q591"/>
    <mergeCell ref="P596:P597"/>
    <mergeCell ref="Q596:Q597"/>
    <mergeCell ref="P599:P600"/>
    <mergeCell ref="Q599:Q600"/>
    <mergeCell ref="P611:P612"/>
    <mergeCell ref="Q611:Q612"/>
    <mergeCell ref="P569:P570"/>
    <mergeCell ref="Q569:Q570"/>
    <mergeCell ref="P575:P576"/>
    <mergeCell ref="Q575:Q576"/>
    <mergeCell ref="P578:P579"/>
    <mergeCell ref="Q578:Q579"/>
    <mergeCell ref="P581:P582"/>
    <mergeCell ref="Q581:Q582"/>
    <mergeCell ref="P584:P585"/>
    <mergeCell ref="Q584:Q585"/>
    <mergeCell ref="P617:P618"/>
    <mergeCell ref="Q617:Q618"/>
    <mergeCell ref="P620:P621"/>
    <mergeCell ref="Q620:Q621"/>
    <mergeCell ref="P623:P624"/>
    <mergeCell ref="Q623:Q624"/>
    <mergeCell ref="P632:P633"/>
    <mergeCell ref="Q632:Q633"/>
    <mergeCell ref="P644:P645"/>
    <mergeCell ref="Q644:Q645"/>
    <mergeCell ref="P647:P648"/>
    <mergeCell ref="Q647:Q648"/>
    <mergeCell ref="P653:P654"/>
    <mergeCell ref="Q653:Q654"/>
    <mergeCell ref="P656:P657"/>
    <mergeCell ref="Q656:Q657"/>
    <mergeCell ref="P659:P660"/>
    <mergeCell ref="Q659:Q660"/>
    <mergeCell ref="P677:P678"/>
    <mergeCell ref="Q677:Q678"/>
    <mergeCell ref="P683:P684"/>
    <mergeCell ref="Q683:Q684"/>
    <mergeCell ref="P671:P672"/>
    <mergeCell ref="Q671:Q672"/>
    <mergeCell ref="P689:P690"/>
    <mergeCell ref="Q689:Q690"/>
    <mergeCell ref="P695:P696"/>
    <mergeCell ref="Q695:Q696"/>
    <mergeCell ref="P710:P711"/>
    <mergeCell ref="Q710:Q711"/>
    <mergeCell ref="Q740:Q741"/>
    <mergeCell ref="P743:P744"/>
    <mergeCell ref="Q743:Q744"/>
    <mergeCell ref="P749:P750"/>
    <mergeCell ref="Q749:Q750"/>
    <mergeCell ref="P716:P717"/>
    <mergeCell ref="Q716:Q717"/>
    <mergeCell ref="P722:P723"/>
    <mergeCell ref="Q722:Q723"/>
    <mergeCell ref="P725:P726"/>
    <mergeCell ref="Q725:Q726"/>
    <mergeCell ref="P728:P729"/>
    <mergeCell ref="Q728:Q729"/>
    <mergeCell ref="P731:P732"/>
    <mergeCell ref="Q731:Q732"/>
    <mergeCell ref="P764:P765"/>
    <mergeCell ref="Q764:Q765"/>
    <mergeCell ref="P767:P768"/>
    <mergeCell ref="Q767:Q768"/>
    <mergeCell ref="P773:P774"/>
    <mergeCell ref="Q773:Q774"/>
    <mergeCell ref="P779:P780"/>
    <mergeCell ref="Q779:Q780"/>
    <mergeCell ref="P782:P783"/>
    <mergeCell ref="Q782:Q783"/>
    <mergeCell ref="P785:P786"/>
    <mergeCell ref="Q785:Q786"/>
    <mergeCell ref="P788:P789"/>
    <mergeCell ref="Q788:Q789"/>
    <mergeCell ref="P791:P792"/>
    <mergeCell ref="Q791:Q792"/>
    <mergeCell ref="P797:P798"/>
    <mergeCell ref="Q797:Q798"/>
    <mergeCell ref="P804:P805"/>
    <mergeCell ref="Q804:Q805"/>
    <mergeCell ref="P807:P808"/>
    <mergeCell ref="Q807:Q808"/>
    <mergeCell ref="P810:P811"/>
    <mergeCell ref="Q810:Q811"/>
    <mergeCell ref="P813:P814"/>
    <mergeCell ref="Q813:Q814"/>
    <mergeCell ref="P816:P817"/>
    <mergeCell ref="Q816:Q817"/>
    <mergeCell ref="P28:P29"/>
    <mergeCell ref="Q28:Q29"/>
    <mergeCell ref="P209:P210"/>
    <mergeCell ref="Q209:Q210"/>
    <mergeCell ref="P278:P279"/>
    <mergeCell ref="Q278:Q279"/>
    <mergeCell ref="P281:P282"/>
    <mergeCell ref="Q281:Q282"/>
    <mergeCell ref="P287:P288"/>
    <mergeCell ref="Q287:Q288"/>
    <mergeCell ref="P290:P291"/>
    <mergeCell ref="Q290:Q291"/>
    <mergeCell ref="P293:P294"/>
    <mergeCell ref="Q293:Q294"/>
    <mergeCell ref="P299:P300"/>
    <mergeCell ref="Q299:Q300"/>
    <mergeCell ref="P332:P333"/>
    <mergeCell ref="Q332:Q333"/>
    <mergeCell ref="P338:P339"/>
    <mergeCell ref="Q338:Q339"/>
    <mergeCell ref="P629:P630"/>
    <mergeCell ref="Q629:Q630"/>
    <mergeCell ref="P761:P762"/>
    <mergeCell ref="Q761:Q762"/>
    <mergeCell ref="C6:Q6"/>
    <mergeCell ref="P302:P303"/>
    <mergeCell ref="Q302:Q303"/>
    <mergeCell ref="P305:P306"/>
    <mergeCell ref="Q305:Q306"/>
    <mergeCell ref="P311:P312"/>
    <mergeCell ref="Q311:Q312"/>
    <mergeCell ref="P317:P318"/>
    <mergeCell ref="Q317:Q318"/>
    <mergeCell ref="P329:P330"/>
    <mergeCell ref="Q329:Q330"/>
    <mergeCell ref="P734:P735"/>
    <mergeCell ref="Q734:Q735"/>
    <mergeCell ref="P737:P738"/>
    <mergeCell ref="Q737:Q738"/>
    <mergeCell ref="P740:P741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B2C52-A414-426D-A268-F78041968460}">
  <dimension ref="A2:E7"/>
  <sheetViews>
    <sheetView workbookViewId="0">
      <selection activeCell="A4" sqref="A4"/>
    </sheetView>
  </sheetViews>
  <sheetFormatPr defaultRowHeight="15" x14ac:dyDescent="0.25"/>
  <cols>
    <col min="1" max="1" width="32.140625" customWidth="1"/>
    <col min="2" max="5" width="19.5703125" customWidth="1"/>
  </cols>
  <sheetData>
    <row r="2" spans="1:5" ht="21" customHeight="1" x14ac:dyDescent="0.25">
      <c r="A2" s="138" t="s">
        <v>1286</v>
      </c>
      <c r="B2" s="138"/>
      <c r="C2" s="138"/>
      <c r="D2" s="138"/>
      <c r="E2" s="138"/>
    </row>
    <row r="3" spans="1:5" ht="21" customHeight="1" x14ac:dyDescent="0.25">
      <c r="A3" s="138"/>
      <c r="B3" s="138"/>
      <c r="C3" s="138"/>
      <c r="D3" s="138"/>
      <c r="E3" s="138"/>
    </row>
    <row r="5" spans="1:5" ht="18.75" x14ac:dyDescent="0.25">
      <c r="A5" s="133"/>
      <c r="B5" s="135" t="s">
        <v>1280</v>
      </c>
      <c r="C5" s="136"/>
      <c r="D5" s="137" t="s">
        <v>1281</v>
      </c>
      <c r="E5" s="137"/>
    </row>
    <row r="6" spans="1:5" ht="37.5" x14ac:dyDescent="0.25">
      <c r="A6" s="134"/>
      <c r="B6" s="73" t="s">
        <v>990</v>
      </c>
      <c r="C6" s="73" t="s">
        <v>991</v>
      </c>
      <c r="D6" s="73" t="s">
        <v>1282</v>
      </c>
      <c r="E6" s="74" t="s">
        <v>1283</v>
      </c>
    </row>
    <row r="7" spans="1:5" ht="18.75" x14ac:dyDescent="0.25">
      <c r="A7" s="73" t="s">
        <v>1284</v>
      </c>
      <c r="B7" s="75">
        <v>1099.6400000000001</v>
      </c>
      <c r="C7" s="75">
        <v>1196.3399999999999</v>
      </c>
      <c r="D7" s="75" t="s">
        <v>1285</v>
      </c>
      <c r="E7" s="76">
        <v>46010</v>
      </c>
    </row>
  </sheetData>
  <mergeCells count="4">
    <mergeCell ref="A5:A6"/>
    <mergeCell ref="B5:C5"/>
    <mergeCell ref="D5:E5"/>
    <mergeCell ref="A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Водоснабжение</vt:lpstr>
      <vt:lpstr>Водоотведение</vt:lpstr>
      <vt:lpstr>ТКО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2026-01-21T11:49:22Z</cp:lastPrinted>
  <dcterms:created xsi:type="dcterms:W3CDTF">2025-12-17T08:48:50Z</dcterms:created>
  <dcterms:modified xsi:type="dcterms:W3CDTF">2026-01-21T12:11:00Z</dcterms:modified>
</cp:coreProperties>
</file>