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O:\03.Org_buh\Жуйков Д.А\от Обуховой Н.Е\"/>
    </mc:Choice>
  </mc:AlternateContent>
  <xr:revisionPtr revIDLastSave="0" documentId="8_{E454A55F-1B31-45A9-BAD6-867E2AE3A8C2}" xr6:coauthVersionLast="47" xr6:coauthVersionMax="47" xr10:uidLastSave="{00000000-0000-0000-0000-000000000000}"/>
  <bookViews>
    <workbookView xWindow="-120" yWindow="-120" windowWidth="29040" windowHeight="15840" xr2:uid="{DCC12783-6D48-4D82-A5C9-BCF4AA12F04F}"/>
  </bookViews>
  <sheets>
    <sheet name="тарифы для населения 23-24 (на)" sheetId="1" r:id="rId1"/>
  </sheets>
  <externalReferences>
    <externalReference r:id="rId2"/>
    <externalReference r:id="rId3"/>
  </externalReferences>
  <definedNames>
    <definedName name="_xlnm._FilterDatabase" localSheetId="0" hidden="1">'тарифы для населения 23-24 (на)'!$A$1:$A$9</definedName>
    <definedName name="ed_izm">[1]Справочники!$F$17:$F$33</definedName>
    <definedName name="vid_top">[1]Справочники!$E$17:$E$33</definedName>
    <definedName name="Z_02399E97_D5BD_4D0B_9E40_086347F9FBC6_.wvu.FilterData" localSheetId="0" hidden="1">'тарифы для населения 23-24 (на)'!$A$1:$A$9</definedName>
    <definedName name="Z_024A0B8E_A2BC_4E03_B5AA_58E812300330_.wvu.Cols" localSheetId="0" hidden="1">'тарифы для населения 23-24 (на)'!#REF!,'тарифы для населения 23-24 (на)'!#REF!,'тарифы для населения 23-24 (на)'!$EX:$FB,'тарифы для населения 23-24 (на)'!$OT:$OX,'тарифы для населения 23-24 (на)'!$YP:$YT,'тарифы для населения 23-24 (на)'!$AIL:$AIP,'тарифы для населения 23-24 (на)'!$ASH:$ASL,'тарифы для населения 23-24 (на)'!$BCD:$BCH,'тарифы для населения 23-24 (на)'!$BLZ:$BMD,'тарифы для населения 23-24 (на)'!$BVV:$BVZ,'тарифы для населения 23-24 (на)'!$CFR:$CFV,'тарифы для населения 23-24 (на)'!$CPN:$CPR,'тарифы для населения 23-24 (на)'!$CZJ:$CZN,'тарифы для населения 23-24 (на)'!$DJF:$DJJ,'тарифы для населения 23-24 (на)'!$DTB:$DTF,'тарифы для населения 23-24 (на)'!$ECX:$EDB,'тарифы для населения 23-24 (на)'!$EMT:$EMX,'тарифы для населения 23-24 (на)'!$EWP:$EWT,'тарифы для населения 23-24 (на)'!$FGL:$FGP,'тарифы для населения 23-24 (на)'!$FQH:$FQL,'тарифы для населения 23-24 (на)'!$GAD:$GAH,'тарифы для населения 23-24 (на)'!$GJZ:$GKD,'тарифы для населения 23-24 (на)'!$GTV:$GTZ,'тарифы для населения 23-24 (на)'!$HDR:$HDV,'тарифы для населения 23-24 (на)'!$HNN:$HNR,'тарифы для населения 23-24 (на)'!$HXJ:$HXN,'тарифы для населения 23-24 (на)'!$IHF:$IHJ,'тарифы для населения 23-24 (на)'!$IRB:$IRF,'тарифы для населения 23-24 (на)'!$JAX:$JBB,'тарифы для населения 23-24 (на)'!$JKT:$JKX,'тарифы для населения 23-24 (на)'!$JUP:$JUT,'тарифы для населения 23-24 (на)'!$KEL:$KEP,'тарифы для населения 23-24 (на)'!$KOH:$KOL,'тарифы для населения 23-24 (на)'!$KYD:$KYH,'тарифы для населения 23-24 (на)'!$LHZ:$LID,'тарифы для населения 23-24 (на)'!$LRV:$LRZ,'тарифы для населения 23-24 (на)'!$MBR:$MBV,'тарифы для населения 23-24 (на)'!$MLN:$MLR,'тарифы для населения 23-24 (на)'!$MVJ:$MVN,'тарифы для населения 23-24 (на)'!$NFF:$NFJ,'тарифы для населения 23-24 (на)'!$NPB:$NPF,'тарифы для населения 23-24 (на)'!$NYX:$NZB,'тарифы для населения 23-24 (на)'!$OIT:$OIX,'тарифы для населения 23-24 (на)'!$OSP:$OST,'тарифы для населения 23-24 (на)'!$PCL:$PCP,'тарифы для населения 23-24 (на)'!$PMH:$PML,'тарифы для населения 23-24 (на)'!$PWD:$PWH,'тарифы для населения 23-24 (на)'!$QFZ:$QGD,'тарифы для населения 23-24 (на)'!$QPV:$QPZ,'тарифы для населения 23-24 (на)'!$QZR:$QZV,'тарифы для населения 23-24 (на)'!$RJN:$RJR,'тарифы для населения 23-24 (на)'!$RTJ:$RTN,'тарифы для населения 23-24 (на)'!$SDF:$SDJ,'тарифы для населения 23-24 (на)'!$SNB:$SNF,'тарифы для населения 23-24 (на)'!$SWX:$SXB,'тарифы для населения 23-24 (на)'!$TGT:$TGX,'тарифы для населения 23-24 (на)'!$TQP:$TQT,'тарифы для населения 23-24 (на)'!$UAL:$UAP,'тарифы для населения 23-24 (на)'!$UKH:$UKL,'тарифы для населения 23-24 (на)'!$UUD:$UUH,'тарифы для населения 23-24 (на)'!$VDZ:$VED,'тарифы для населения 23-24 (на)'!$VNV:$VNZ,'тарифы для населения 23-24 (на)'!$VXR:$VXV,'тарифы для населения 23-24 (на)'!$WHN:$WHR,'тарифы для населения 23-24 (на)'!$WRJ:$WRN</definedName>
    <definedName name="Z_024A0B8E_A2BC_4E03_B5AA_58E812300330_.wvu.FilterData" localSheetId="0" hidden="1">'тарифы для населения 23-24 (на)'!$A$1:$A$9</definedName>
    <definedName name="Z_07CD5419_3947_4C7E_894B_3B1BF20B1399_.wvu.FilterData" localSheetId="0" hidden="1">'тарифы для населения 23-24 (на)'!$A$1:$A$9</definedName>
    <definedName name="Z_0C7EC590_4ADE_41AA_8A92_DD847F760E0D_.wvu.FilterData" localSheetId="0" hidden="1">'тарифы для населения 23-24 (на)'!$A$1:$A$9</definedName>
    <definedName name="Z_0E2D47B2_CD28_4C83_95A1_6FB30CFD0061_.wvu.FilterData" localSheetId="0" hidden="1">'тарифы для населения 23-24 (на)'!$A$1:$A$9</definedName>
    <definedName name="Z_0F4C5361_9299_48E5_94FF_1E14D7BB699E_.wvu.FilterData" localSheetId="0" hidden="1">'тарифы для населения 23-24 (на)'!$A$1:$A$9</definedName>
    <definedName name="Z_10A6A110_D9C9_4D85_8A0E_D9C8AC927C45_.wvu.FilterData" localSheetId="0" hidden="1">'тарифы для населения 23-24 (на)'!$A$1:$A$9</definedName>
    <definedName name="Z_10C4E6B0_5000_455A_AA6C_453CAAD574AC_.wvu.Cols" localSheetId="0" hidden="1">'тарифы для населения 23-24 (на)'!#REF!,'тарифы для населения 23-24 (на)'!#REF!,'тарифы для населения 23-24 (на)'!$EX:$FB,'тарифы для населения 23-24 (на)'!$OT:$OX,'тарифы для населения 23-24 (на)'!$YP:$YT,'тарифы для населения 23-24 (на)'!$AIL:$AIP,'тарифы для населения 23-24 (на)'!$ASH:$ASL,'тарифы для населения 23-24 (на)'!$BCD:$BCH,'тарифы для населения 23-24 (на)'!$BLZ:$BMD,'тарифы для населения 23-24 (на)'!$BVV:$BVZ,'тарифы для населения 23-24 (на)'!$CFR:$CFV,'тарифы для населения 23-24 (на)'!$CPN:$CPR,'тарифы для населения 23-24 (на)'!$CZJ:$CZN,'тарифы для населения 23-24 (на)'!$DJF:$DJJ,'тарифы для населения 23-24 (на)'!$DTB:$DTF,'тарифы для населения 23-24 (на)'!$ECX:$EDB,'тарифы для населения 23-24 (на)'!$EMT:$EMX,'тарифы для населения 23-24 (на)'!$EWP:$EWT,'тарифы для населения 23-24 (на)'!$FGL:$FGP,'тарифы для населения 23-24 (на)'!$FQH:$FQL,'тарифы для населения 23-24 (на)'!$GAD:$GAH,'тарифы для населения 23-24 (на)'!$GJZ:$GKD,'тарифы для населения 23-24 (на)'!$GTV:$GTZ,'тарифы для населения 23-24 (на)'!$HDR:$HDV,'тарифы для населения 23-24 (на)'!$HNN:$HNR,'тарифы для населения 23-24 (на)'!$HXJ:$HXN,'тарифы для населения 23-24 (на)'!$IHF:$IHJ,'тарифы для населения 23-24 (на)'!$IRB:$IRF,'тарифы для населения 23-24 (на)'!$JAX:$JBB,'тарифы для населения 23-24 (на)'!$JKT:$JKX,'тарифы для населения 23-24 (на)'!$JUP:$JUT,'тарифы для населения 23-24 (на)'!$KEL:$KEP,'тарифы для населения 23-24 (на)'!$KOH:$KOL,'тарифы для населения 23-24 (на)'!$KYD:$KYH,'тарифы для населения 23-24 (на)'!$LHZ:$LID,'тарифы для населения 23-24 (на)'!$LRV:$LRZ,'тарифы для населения 23-24 (на)'!$MBR:$MBV,'тарифы для населения 23-24 (на)'!$MLN:$MLR,'тарифы для населения 23-24 (на)'!$MVJ:$MVN,'тарифы для населения 23-24 (на)'!$NFF:$NFJ,'тарифы для населения 23-24 (на)'!$NPB:$NPF,'тарифы для населения 23-24 (на)'!$NYX:$NZB,'тарифы для населения 23-24 (на)'!$OIT:$OIX,'тарифы для населения 23-24 (на)'!$OSP:$OST,'тарифы для населения 23-24 (на)'!$PCL:$PCP,'тарифы для населения 23-24 (на)'!$PMH:$PML,'тарифы для населения 23-24 (на)'!$PWD:$PWH,'тарифы для населения 23-24 (на)'!$QFZ:$QGD,'тарифы для населения 23-24 (на)'!$QPV:$QPZ,'тарифы для населения 23-24 (на)'!$QZR:$QZV,'тарифы для населения 23-24 (на)'!$RJN:$RJR,'тарифы для населения 23-24 (на)'!$RTJ:$RTN,'тарифы для населения 23-24 (на)'!$SDF:$SDJ,'тарифы для населения 23-24 (на)'!$SNB:$SNF,'тарифы для населения 23-24 (на)'!$SWX:$SXB,'тарифы для населения 23-24 (на)'!$TGT:$TGX,'тарифы для населения 23-24 (на)'!$TQP:$TQT,'тарифы для населения 23-24 (на)'!$UAL:$UAP,'тарифы для населения 23-24 (на)'!$UKH:$UKL,'тарифы для населения 23-24 (на)'!$UUD:$UUH,'тарифы для населения 23-24 (на)'!$VDZ:$VED,'тарифы для населения 23-24 (на)'!$VNV:$VNZ,'тарифы для населения 23-24 (на)'!$VXR:$VXV,'тарифы для населения 23-24 (на)'!$WHN:$WHR,'тарифы для населения 23-24 (на)'!$WRJ:$WRN</definedName>
    <definedName name="Z_10C4E6B0_5000_455A_AA6C_453CAAD574AC_.wvu.Rows" localSheetId="0" hidden="1">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(на)'!$68:$69,'тарифы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(на)'!$540:$540,'тарифы для населения 23-24 (на)'!$543:$543,'тарифы для населения 23-24 (на)'!#REF!,'тарифы для населения 23-24 (на)'!$550:$552,'тарифы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(на)'!$620:$622,'тарифы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(на)'!$795:$797,'тарифы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(на)'!$844:$844,'тарифы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(на)'!$989:$992,'тарифы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</definedName>
    <definedName name="Z_12A4A815_5F6A_4FDD_97CD_6E05179330CE_.wvu.FilterData" localSheetId="0" hidden="1">'тарифы для населения 23-24 (на)'!$A$1:$A$9</definedName>
    <definedName name="Z_14C2DECE_1637_4598_B22A_C5FC834EEC11_.wvu.FilterData" localSheetId="0" hidden="1">'тарифы для населения 23-24 (на)'!$A$1:$A$9</definedName>
    <definedName name="Z_1979A2DA_5957_4B97_91A0_C8C110F3E906_.wvu.FilterData" localSheetId="0" hidden="1">'тарифы для населения 23-24 (на)'!$A$1:$A$9</definedName>
    <definedName name="Z_1CDC97A6_9252_4374_9B51_C5F020E203D9_.wvu.Cols" localSheetId="0" hidden="1">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</definedName>
    <definedName name="Z_1CDC97A6_9252_4374_9B51_C5F020E203D9_.wvu.Rows" localSheetId="0" hidden="1">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(на)'!$795:$797,'тарифы для населения 23-24 (на)'!$800:$800,'тарифы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(на)'!$844:$844,'тарифы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</definedName>
    <definedName name="Z_1CE691A3_9AA5_47AC_ADEC_31A15D095A5F_.wvu.FilterData" localSheetId="0" hidden="1">'тарифы для населения 23-24 (на)'!$A$1:$A$9</definedName>
    <definedName name="Z_1D27EA10_42B2_4210_9EEA_BF459840BBA3_.wvu.FilterData" localSheetId="0" hidden="1">'тарифы для населения 23-24 (на)'!$A$1:$A$9</definedName>
    <definedName name="Z_1EB72597_0E63_4F1E_8FFE_138E6FF4739E_.wvu.FilterData" localSheetId="0" hidden="1">'тарифы для населения 23-24 (на)'!$A$1:$A$9</definedName>
    <definedName name="Z_2078D76A_DF86_42B2_9961_B0B2554F04DD_.wvu.Cols" localSheetId="0" hidden="1">'тарифы для населения 23-24 (на)'!#REF!,'тарифы для населения 23-24 (на)'!$EX:$FB,'тарифы для населения 23-24 (на)'!$OT:$OX,'тарифы для населения 23-24 (на)'!$YP:$YT,'тарифы для населения 23-24 (на)'!$AIL:$AIP,'тарифы для населения 23-24 (на)'!$ASH:$ASL,'тарифы для населения 23-24 (на)'!$BCD:$BCH,'тарифы для населения 23-24 (на)'!$BLZ:$BMD,'тарифы для населения 23-24 (на)'!$BVV:$BVZ,'тарифы для населения 23-24 (на)'!$CFR:$CFV,'тарифы для населения 23-24 (на)'!$CPN:$CPR,'тарифы для населения 23-24 (на)'!$CZJ:$CZN,'тарифы для населения 23-24 (на)'!$DJF:$DJJ,'тарифы для населения 23-24 (на)'!$DTB:$DTF,'тарифы для населения 23-24 (на)'!$ECX:$EDB,'тарифы для населения 23-24 (на)'!$EMT:$EMX,'тарифы для населения 23-24 (на)'!$EWP:$EWT,'тарифы для населения 23-24 (на)'!$FGL:$FGP,'тарифы для населения 23-24 (на)'!$FQH:$FQL,'тарифы для населения 23-24 (на)'!$GAD:$GAH,'тарифы для населения 23-24 (на)'!$GJZ:$GKD,'тарифы для населения 23-24 (на)'!$GTV:$GTZ,'тарифы для населения 23-24 (на)'!$HDR:$HDV,'тарифы для населения 23-24 (на)'!$HNN:$HNR,'тарифы для населения 23-24 (на)'!$HXJ:$HXN,'тарифы для населения 23-24 (на)'!$IHF:$IHJ,'тарифы для населения 23-24 (на)'!$IRB:$IRF,'тарифы для населения 23-24 (на)'!$JAX:$JBB,'тарифы для населения 23-24 (на)'!$JKT:$JKX,'тарифы для населения 23-24 (на)'!$JUP:$JUT,'тарифы для населения 23-24 (на)'!$KEL:$KEP,'тарифы для населения 23-24 (на)'!$KOH:$KOL,'тарифы для населения 23-24 (на)'!$KYD:$KYH,'тарифы для населения 23-24 (на)'!$LHZ:$LID,'тарифы для населения 23-24 (на)'!$LRV:$LRZ,'тарифы для населения 23-24 (на)'!$MBR:$MBV,'тарифы для населения 23-24 (на)'!$MLN:$MLR,'тарифы для населения 23-24 (на)'!$MVJ:$MVN,'тарифы для населения 23-24 (на)'!$NFF:$NFJ,'тарифы для населения 23-24 (на)'!$NPB:$NPF,'тарифы для населения 23-24 (на)'!$NYX:$NZB,'тарифы для населения 23-24 (на)'!$OIT:$OIX,'тарифы для населения 23-24 (на)'!$OSP:$OST,'тарифы для населения 23-24 (на)'!$PCL:$PCP,'тарифы для населения 23-24 (на)'!$PMH:$PML,'тарифы для населения 23-24 (на)'!$PWD:$PWH,'тарифы для населения 23-24 (на)'!$QFZ:$QGD,'тарифы для населения 23-24 (на)'!$QPV:$QPZ,'тарифы для населения 23-24 (на)'!$QZR:$QZV,'тарифы для населения 23-24 (на)'!$RJN:$RJR,'тарифы для населения 23-24 (на)'!$RTJ:$RTN,'тарифы для населения 23-24 (на)'!$SDF:$SDJ,'тарифы для населения 23-24 (на)'!$SNB:$SNF,'тарифы для населения 23-24 (на)'!$SWX:$SXB,'тарифы для населения 23-24 (на)'!$TGT:$TGX,'тарифы для населения 23-24 (на)'!$TQP:$TQT,'тарифы для населения 23-24 (на)'!$UAL:$UAP,'тарифы для населения 23-24 (на)'!$UKH:$UKL,'тарифы для населения 23-24 (на)'!$UUD:$UUH,'тарифы для населения 23-24 (на)'!$VDZ:$VED,'тарифы для населения 23-24 (на)'!$VNV:$VNZ,'тарифы для населения 23-24 (на)'!$VXR:$VXV,'тарифы для населения 23-24 (на)'!$WHN:$WHR,'тарифы для населения 23-24 (на)'!$WRJ:$WRN</definedName>
    <definedName name="Z_2078D76A_DF86_42B2_9961_B0B2554F04DD_.wvu.Rows" localSheetId="0" hidden="1">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(на)'!$68:$69,'тарифы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(на)'!$540:$540,'тарифы для населения 23-24 (на)'!$543:$543,'тарифы для населения 23-24 (на)'!#REF!,'тарифы для населения 23-24 (на)'!$550:$552,'тарифы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(на)'!$620:$622,'тарифы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(на)'!$795:$797,'тарифы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(на)'!$844:$844,'тарифы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(на)'!$989:$992,'тарифы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</definedName>
    <definedName name="Z_2116BA6F_9DC8_4D60_97B4_ECB32FB87BB2_.wvu.FilterData" localSheetId="0" hidden="1">'тарифы для населения 23-24 (на)'!$A$1:$A$9</definedName>
    <definedName name="Z_23465F32_1759_4178_9B86_6019EB797A0F_.wvu.FilterData" localSheetId="0" hidden="1">'тарифы для населения 23-24 (на)'!$A$1:$A$9</definedName>
    <definedName name="Z_24974F04_C5DE_4893_BDE0_0083923B3B87_.wvu.FilterData" localSheetId="0" hidden="1">'тарифы для населения 23-24 (на)'!$A$1:$A$9</definedName>
    <definedName name="Z_24C4BAD8_4CB1_49A8_9E81_F97297614EB2_.wvu.FilterData" localSheetId="0" hidden="1">'тарифы для населения 23-24 (на)'!$A$1:$A$9</definedName>
    <definedName name="Z_25BCB503_CCB6_451E_8907_0F4BDA7B3FF5_.wvu.FilterData" localSheetId="0" hidden="1">'тарифы для населения 23-24 (на)'!$A$1:$A$9</definedName>
    <definedName name="Z_25E6A93F_2004_4B59_B34B_240EB52F003B_.wvu.Cols" localSheetId="0" hidden="1">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</definedName>
    <definedName name="Z_25E6A93F_2004_4B59_B34B_240EB52F003B_.wvu.Rows" localSheetId="0" hidden="1">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(на)'!$795:$797,'тарифы для населения 23-24 (на)'!$800:$800,'тарифы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(на)'!$844:$844,'тарифы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</definedName>
    <definedName name="Z_2C5E0087_F8A0_48CC_B1C3_96F13E8634FC_.wvu.FilterData" localSheetId="0" hidden="1">'тарифы для населения 23-24 (на)'!$A$1:$A$9</definedName>
    <definedName name="Z_2D65E2D2_2371_49A4_8B69_5F1B686550EC_.wvu.FilterData" localSheetId="0" hidden="1">'тарифы для населения 23-24 (на)'!$A$1:$A$9</definedName>
    <definedName name="Z_2EB319B6_EA78_44CA_8FBA_8BA0E0BCEE44_.wvu.FilterData" localSheetId="0" hidden="1">'тарифы для населения 23-24 (на)'!$A$1:$A$9</definedName>
    <definedName name="Z_30FE6139_3248_42F3_8FAE_6EFF2451B489_.wvu.FilterData" localSheetId="0" hidden="1">'тарифы для населения 23-24 (на)'!$A$1:$A$9</definedName>
    <definedName name="Z_32823ED5_CE3B_4425_B0CF_BBCE4A5A1081_.wvu.FilterData" localSheetId="0" hidden="1">'тарифы для населения 23-24 (на)'!$A$1:$A$9</definedName>
    <definedName name="Z_337769D9_FE2C_4D0B_8C08_714583E4B1F5_.wvu.FilterData" localSheetId="0" hidden="1">'тарифы для населения 23-24 (на)'!$A$1:$A$9</definedName>
    <definedName name="Z_3489F121_172B_45E8_BB09_19E3524A655C_.wvu.FilterData" localSheetId="0" hidden="1">'тарифы для населения 23-24 (на)'!$A$1:$A$9</definedName>
    <definedName name="Z_3573452A_B6A7_4F40_8C01_4285262B9F18_.wvu.FilterData" localSheetId="0" hidden="1">'тарифы для населения 23-24 (на)'!$A$1:$A$9</definedName>
    <definedName name="Z_36A2C37C_FEC6_4E0E_AD46_AFA46320509D_.wvu.FilterData" localSheetId="0" hidden="1">'тарифы для населения 23-24 (на)'!$A$1:$A$9</definedName>
    <definedName name="Z_36C13B71_226C_4F01_9683_FF2ED3C4AF09_.wvu.Cols" localSheetId="0" hidden="1">'тарифы для населения 23-24 (на)'!#REF!,'тарифы для населения 23-24 (на)'!$EX:$FB,'тарифы для населения 23-24 (на)'!$OT:$OX,'тарифы для населения 23-24 (на)'!$YP:$YT,'тарифы для населения 23-24 (на)'!$AIL:$AIP,'тарифы для населения 23-24 (на)'!$ASH:$ASL,'тарифы для населения 23-24 (на)'!$BCD:$BCH,'тарифы для населения 23-24 (на)'!$BLZ:$BMD,'тарифы для населения 23-24 (на)'!$BVV:$BVZ,'тарифы для населения 23-24 (на)'!$CFR:$CFV,'тарифы для населения 23-24 (на)'!$CPN:$CPR,'тарифы для населения 23-24 (на)'!$CZJ:$CZN,'тарифы для населения 23-24 (на)'!$DJF:$DJJ,'тарифы для населения 23-24 (на)'!$DTB:$DTF,'тарифы для населения 23-24 (на)'!$ECX:$EDB,'тарифы для населения 23-24 (на)'!$EMT:$EMX,'тарифы для населения 23-24 (на)'!$EWP:$EWT,'тарифы для населения 23-24 (на)'!$FGL:$FGP,'тарифы для населения 23-24 (на)'!$FQH:$FQL,'тарифы для населения 23-24 (на)'!$GAD:$GAH,'тарифы для населения 23-24 (на)'!$GJZ:$GKD,'тарифы для населения 23-24 (на)'!$GTV:$GTZ,'тарифы для населения 23-24 (на)'!$HDR:$HDV,'тарифы для населения 23-24 (на)'!$HNN:$HNR,'тарифы для населения 23-24 (на)'!$HXJ:$HXN,'тарифы для населения 23-24 (на)'!$IHF:$IHJ,'тарифы для населения 23-24 (на)'!$IRB:$IRF,'тарифы для населения 23-24 (на)'!$JAX:$JBB,'тарифы для населения 23-24 (на)'!$JKT:$JKX,'тарифы для населения 23-24 (на)'!$JUP:$JUT,'тарифы для населения 23-24 (на)'!$KEL:$KEP,'тарифы для населения 23-24 (на)'!$KOH:$KOL,'тарифы для населения 23-24 (на)'!$KYD:$KYH,'тарифы для населения 23-24 (на)'!$LHZ:$LID,'тарифы для населения 23-24 (на)'!$LRV:$LRZ,'тарифы для населения 23-24 (на)'!$MBR:$MBV,'тарифы для населения 23-24 (на)'!$MLN:$MLR,'тарифы для населения 23-24 (на)'!$MVJ:$MVN,'тарифы для населения 23-24 (на)'!$NFF:$NFJ,'тарифы для населения 23-24 (на)'!$NPB:$NPF,'тарифы для населения 23-24 (на)'!$NYX:$NZB,'тарифы для населения 23-24 (на)'!$OIT:$OIX,'тарифы для населения 23-24 (на)'!$OSP:$OST,'тарифы для населения 23-24 (на)'!$PCL:$PCP,'тарифы для населения 23-24 (на)'!$PMH:$PML,'тарифы для населения 23-24 (на)'!$PWD:$PWH,'тарифы для населения 23-24 (на)'!$QFZ:$QGD,'тарифы для населения 23-24 (на)'!$QPV:$QPZ,'тарифы для населения 23-24 (на)'!$QZR:$QZV,'тарифы для населения 23-24 (на)'!$RJN:$RJR,'тарифы для населения 23-24 (на)'!$RTJ:$RTN,'тарифы для населения 23-24 (на)'!$SDF:$SDJ,'тарифы для населения 23-24 (на)'!$SNB:$SNF,'тарифы для населения 23-24 (на)'!$SWX:$SXB,'тарифы для населения 23-24 (на)'!$TGT:$TGX,'тарифы для населения 23-24 (на)'!$TQP:$TQT,'тарифы для населения 23-24 (на)'!$UAL:$UAP,'тарифы для населения 23-24 (на)'!$UKH:$UKL,'тарифы для населения 23-24 (на)'!$UUD:$UUH,'тарифы для населения 23-24 (на)'!$VDZ:$VED,'тарифы для населения 23-24 (на)'!$VNV:$VNZ,'тарифы для населения 23-24 (на)'!$VXR:$VXV,'тарифы для населения 23-24 (на)'!$WHN:$WHR,'тарифы для населения 23-24 (на)'!$WRJ:$WRN</definedName>
    <definedName name="Z_36C13B71_226C_4F01_9683_FF2ED3C4AF09_.wvu.Rows" localSheetId="0" hidden="1">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(на)'!$68:$69,'тарифы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(на)'!$540:$540,'тарифы для населения 23-24 (на)'!$543:$543,'тарифы для населения 23-24 (на)'!#REF!,'тарифы для населения 23-24 (на)'!$550:$552,'тарифы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(на)'!$620:$622,'тарифы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(на)'!$795:$797,'тарифы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(на)'!$844:$844,'тарифы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</definedName>
    <definedName name="Z_38F433CE_29DE_4AFE_8B48_3A631AFD1833_.wvu.FilterData" localSheetId="0" hidden="1">'тарифы для населения 23-24 (на)'!$A$1:$A$9</definedName>
    <definedName name="Z_39BF0EBF_86B7_4FF9_808E_8B6F39B92FF0_.wvu.FilterData" localSheetId="0" hidden="1">'тарифы для населения 23-24 (на)'!$A$1:$A$9</definedName>
    <definedName name="Z_3AC15AFA_B736_4750_8F3A_FFD8E875FFF8_.wvu.FilterData" localSheetId="0" hidden="1">'тарифы для населения 23-24 (на)'!$A$1:$A$9</definedName>
    <definedName name="Z_3B54DC05_3D88_47CE_958F_30906EEB5999_.wvu.FilterData" localSheetId="0" hidden="1">'тарифы для населения 23-24 (на)'!$A$1:$A$9</definedName>
    <definedName name="Z_3BB4216A_C3B2_4A45_932A_11268A1820DB_.wvu.FilterData" localSheetId="0" hidden="1">'тарифы для населения 23-24 (на)'!$A$1:$A$9</definedName>
    <definedName name="Z_3C0D0F9B_DD5F_4D8C_AA8A_E29030887743_.wvu.FilterData" localSheetId="0" hidden="1">'тарифы для населения 23-24 (на)'!$A$1:$A$9</definedName>
    <definedName name="Z_3D3DA65D_0D5E_4853_B80F_3955E6CCE354_.wvu.FilterData" localSheetId="0" hidden="1">'тарифы для населения 23-24 (на)'!$A$1:$A$9</definedName>
    <definedName name="Z_3F961FAE_E4CB_4E91_A3FC_8EFE41FC5C46_.wvu.FilterData" localSheetId="0" hidden="1">'тарифы для населения 23-24 (на)'!$A$1:$A$9</definedName>
    <definedName name="Z_437BE966_DD96_43C8_AC74_AAB883D137E1_.wvu.FilterData" localSheetId="0" hidden="1">'тарифы для населения 23-24 (на)'!$A$1:$A$9</definedName>
    <definedName name="Z_43ADE563_0428_4E87_ADBA_2D5854C6FDDD_.wvu.FilterData" localSheetId="0" hidden="1">'тарифы для населения 23-24 (на)'!$A$1:$A$9</definedName>
    <definedName name="Z_468AFFE6_32BA_4723_B9D1_DB76CB910B3E_.wvu.FilterData" localSheetId="0" hidden="1">'тарифы для населения 23-24 (на)'!$A$1:$A$9</definedName>
    <definedName name="Z_471A4334_EF4F_45E4_82E7_8DCD8F6731C4_.wvu.FilterData" localSheetId="0" hidden="1">'тарифы для населения 23-24 (на)'!$A$1:$A$9</definedName>
    <definedName name="Z_49B2B78E_08B3_413D_94C9_48E5BAF1BB83_.wvu.Cols" localSheetId="0" hidden="1">'тарифы для населения 23-24 (на)'!#REF!,'тарифы для населения 23-24 (на)'!$EX:$FB,'тарифы для населения 23-24 (на)'!$OT:$OX,'тарифы для населения 23-24 (на)'!$YP:$YT,'тарифы для населения 23-24 (на)'!$AIL:$AIP,'тарифы для населения 23-24 (на)'!$ASH:$ASL,'тарифы для населения 23-24 (на)'!$BCD:$BCH,'тарифы для населения 23-24 (на)'!$BLZ:$BMD,'тарифы для населения 23-24 (на)'!$BVV:$BVZ,'тарифы для населения 23-24 (на)'!$CFR:$CFV,'тарифы для населения 23-24 (на)'!$CPN:$CPR,'тарифы для населения 23-24 (на)'!$CZJ:$CZN,'тарифы для населения 23-24 (на)'!$DJF:$DJJ,'тарифы для населения 23-24 (на)'!$DTB:$DTF,'тарифы для населения 23-24 (на)'!$ECX:$EDB,'тарифы для населения 23-24 (на)'!$EMT:$EMX,'тарифы для населения 23-24 (на)'!$EWP:$EWT,'тарифы для населения 23-24 (на)'!$FGL:$FGP,'тарифы для населения 23-24 (на)'!$FQH:$FQL,'тарифы для населения 23-24 (на)'!$GAD:$GAH,'тарифы для населения 23-24 (на)'!$GJZ:$GKD,'тарифы для населения 23-24 (на)'!$GTV:$GTZ,'тарифы для населения 23-24 (на)'!$HDR:$HDV,'тарифы для населения 23-24 (на)'!$HNN:$HNR,'тарифы для населения 23-24 (на)'!$HXJ:$HXN,'тарифы для населения 23-24 (на)'!$IHF:$IHJ,'тарифы для населения 23-24 (на)'!$IRB:$IRF,'тарифы для населения 23-24 (на)'!$JAX:$JBB,'тарифы для населения 23-24 (на)'!$JKT:$JKX,'тарифы для населения 23-24 (на)'!$JUP:$JUT,'тарифы для населения 23-24 (на)'!$KEL:$KEP,'тарифы для населения 23-24 (на)'!$KOH:$KOL,'тарифы для населения 23-24 (на)'!$KYD:$KYH,'тарифы для населения 23-24 (на)'!$LHZ:$LID,'тарифы для населения 23-24 (на)'!$LRV:$LRZ,'тарифы для населения 23-24 (на)'!$MBR:$MBV,'тарифы для населения 23-24 (на)'!$MLN:$MLR,'тарифы для населения 23-24 (на)'!$MVJ:$MVN,'тарифы для населения 23-24 (на)'!$NFF:$NFJ,'тарифы для населения 23-24 (на)'!$NPB:$NPF,'тарифы для населения 23-24 (на)'!$NYX:$NZB,'тарифы для населения 23-24 (на)'!$OIT:$OIX,'тарифы для населения 23-24 (на)'!$OSP:$OST,'тарифы для населения 23-24 (на)'!$PCL:$PCP,'тарифы для населения 23-24 (на)'!$PMH:$PML,'тарифы для населения 23-24 (на)'!$PWD:$PWH,'тарифы для населения 23-24 (на)'!$QFZ:$QGD,'тарифы для населения 23-24 (на)'!$QPV:$QPZ,'тарифы для населения 23-24 (на)'!$QZR:$QZV,'тарифы для населения 23-24 (на)'!$RJN:$RJR,'тарифы для населения 23-24 (на)'!$RTJ:$RTN,'тарифы для населения 23-24 (на)'!$SDF:$SDJ,'тарифы для населения 23-24 (на)'!$SNB:$SNF,'тарифы для населения 23-24 (на)'!$SWX:$SXB,'тарифы для населения 23-24 (на)'!$TGT:$TGX,'тарифы для населения 23-24 (на)'!$TQP:$TQT,'тарифы для населения 23-24 (на)'!$UAL:$UAP,'тарифы для населения 23-24 (на)'!$UKH:$UKL,'тарифы для населения 23-24 (на)'!$UUD:$UUH,'тарифы для населения 23-24 (на)'!$VDZ:$VED,'тарифы для населения 23-24 (на)'!$VNV:$VNZ,'тарифы для населения 23-24 (на)'!$VXR:$VXV,'тарифы для населения 23-24 (на)'!$WHN:$WHR,'тарифы для населения 23-24 (на)'!$WRJ:$WRN</definedName>
    <definedName name="Z_49B2B78E_08B3_413D_94C9_48E5BAF1BB83_.wvu.FilterData" localSheetId="0" hidden="1">'тарифы для населения 23-24 (на)'!$A$1:$A$9</definedName>
    <definedName name="Z_4A9F7069_CF40_4C89_B37E_FF89FD9CB052_.wvu.FilterData" localSheetId="0" hidden="1">'тарифы для населения 23-24 (на)'!$A$1:$A$9</definedName>
    <definedName name="Z_4BC52BA4_7A58_4EFD_9155_D61C2242510F_.wvu.FilterData" localSheetId="0" hidden="1">'тарифы для населения 23-24 (на)'!$A$1:$A$9</definedName>
    <definedName name="Z_4C160AAB_E2AA_40DD_9187_7A1C969B34E2_.wvu.FilterData" localSheetId="0" hidden="1">'тарифы для населения 23-24 (на)'!$A$1:$A$9</definedName>
    <definedName name="Z_4C8802A0_A8E0_4DC8_A454_CCA2A8917FB6_.wvu.FilterData" localSheetId="0" hidden="1">'тарифы для населения 23-24 (на)'!$A$1:$A$9</definedName>
    <definedName name="Z_4F98B9AF_348E_4B3A_AAD6_1983B7747FBC_.wvu.FilterData" localSheetId="0" hidden="1">'тарифы для населения 23-24 (на)'!$A$1:$A$9</definedName>
    <definedName name="Z_4FC345FF_F771_48F6_AD60_76A8DCCB40B1_.wvu.FilterData" localSheetId="0" hidden="1">'тарифы для населения 23-24 (на)'!$A$1:$A$9</definedName>
    <definedName name="Z_51323CEA_8005_419E_9B8C_ABAF5364ADAD_.wvu.FilterData" localSheetId="0" hidden="1">'тарифы для населения 23-24 (на)'!$A$1:$A$9</definedName>
    <definedName name="Z_521654AB_BF0D_4177_BAA5_D9AFF5086565_.wvu.FilterData" localSheetId="0" hidden="1">'тарифы для населения 23-24 (на)'!$A$1:$A$9</definedName>
    <definedName name="Z_5298C535_E8C2_4BFD_A02D_333DF09A42B0_.wvu.FilterData" localSheetId="0" hidden="1">'тарифы для населения 23-24 (на)'!$A$1:$A$9</definedName>
    <definedName name="Z_532161BF_E56B_48F9_91F8_F61FDC87A5CA_.wvu.Cols" localSheetId="0" hidden="1">'тарифы для населения 23-24 (на)'!#REF!,'тарифы для населения 23-24 (на)'!$EX:$FB,'тарифы для населения 23-24 (на)'!$OT:$OX,'тарифы для населения 23-24 (на)'!$YP:$YT,'тарифы для населения 23-24 (на)'!$AIL:$AIP,'тарифы для населения 23-24 (на)'!$ASH:$ASL,'тарифы для населения 23-24 (на)'!$BCD:$BCH,'тарифы для населения 23-24 (на)'!$BLZ:$BMD,'тарифы для населения 23-24 (на)'!$BVV:$BVZ,'тарифы для населения 23-24 (на)'!$CFR:$CFV,'тарифы для населения 23-24 (на)'!$CPN:$CPR,'тарифы для населения 23-24 (на)'!$CZJ:$CZN,'тарифы для населения 23-24 (на)'!$DJF:$DJJ,'тарифы для населения 23-24 (на)'!$DTB:$DTF,'тарифы для населения 23-24 (на)'!$ECX:$EDB,'тарифы для населения 23-24 (на)'!$EMT:$EMX,'тарифы для населения 23-24 (на)'!$EWP:$EWT,'тарифы для населения 23-24 (на)'!$FGL:$FGP,'тарифы для населения 23-24 (на)'!$FQH:$FQL,'тарифы для населения 23-24 (на)'!$GAD:$GAH,'тарифы для населения 23-24 (на)'!$GJZ:$GKD,'тарифы для населения 23-24 (на)'!$GTV:$GTZ,'тарифы для населения 23-24 (на)'!$HDR:$HDV,'тарифы для населения 23-24 (на)'!$HNN:$HNR,'тарифы для населения 23-24 (на)'!$HXJ:$HXN,'тарифы для населения 23-24 (на)'!$IHF:$IHJ,'тарифы для населения 23-24 (на)'!$IRB:$IRF,'тарифы для населения 23-24 (на)'!$JAX:$JBB,'тарифы для населения 23-24 (на)'!$JKT:$JKX,'тарифы для населения 23-24 (на)'!$JUP:$JUT,'тарифы для населения 23-24 (на)'!$KEL:$KEP,'тарифы для населения 23-24 (на)'!$KOH:$KOL,'тарифы для населения 23-24 (на)'!$KYD:$KYH,'тарифы для населения 23-24 (на)'!$LHZ:$LID,'тарифы для населения 23-24 (на)'!$LRV:$LRZ,'тарифы для населения 23-24 (на)'!$MBR:$MBV,'тарифы для населения 23-24 (на)'!$MLN:$MLR,'тарифы для населения 23-24 (на)'!$MVJ:$MVN,'тарифы для населения 23-24 (на)'!$NFF:$NFJ,'тарифы для населения 23-24 (на)'!$NPB:$NPF,'тарифы для населения 23-24 (на)'!$NYX:$NZB,'тарифы для населения 23-24 (на)'!$OIT:$OIX,'тарифы для населения 23-24 (на)'!$OSP:$OST,'тарифы для населения 23-24 (на)'!$PCL:$PCP,'тарифы для населения 23-24 (на)'!$PMH:$PML,'тарифы для населения 23-24 (на)'!$PWD:$PWH,'тарифы для населения 23-24 (на)'!$QFZ:$QGD,'тарифы для населения 23-24 (на)'!$QPV:$QPZ,'тарифы для населения 23-24 (на)'!$QZR:$QZV,'тарифы для населения 23-24 (на)'!$RJN:$RJR,'тарифы для населения 23-24 (на)'!$RTJ:$RTN,'тарифы для населения 23-24 (на)'!$SDF:$SDJ,'тарифы для населения 23-24 (на)'!$SNB:$SNF,'тарифы для населения 23-24 (на)'!$SWX:$SXB,'тарифы для населения 23-24 (на)'!$TGT:$TGX,'тарифы для населения 23-24 (на)'!$TQP:$TQT,'тарифы для населения 23-24 (на)'!$UAL:$UAP,'тарифы для населения 23-24 (на)'!$UKH:$UKL,'тарифы для населения 23-24 (на)'!$UUD:$UUH,'тарифы для населения 23-24 (на)'!$VDZ:$VED,'тарифы для населения 23-24 (на)'!$VNV:$VNZ,'тарифы для населения 23-24 (на)'!$VXR:$VXV,'тарифы для населения 23-24 (на)'!$WHN:$WHR,'тарифы для населения 23-24 (на)'!$WRJ:$WRN</definedName>
    <definedName name="Z_532161BF_E56B_48F9_91F8_F61FDC87A5CA_.wvu.FilterData" localSheetId="0" hidden="1">'тарифы для населения 23-24 (на)'!$A$1:$A$9</definedName>
    <definedName name="Z_54D684D5_5F4A_4484_9A38_26D265A5E24A_.wvu.Cols" localSheetId="0" hidden="1">'тарифы для населения 23-24 (на)'!#REF!,'тарифы для населения 23-24 (на)'!#REF!,'тарифы для населения 23-24 (на)'!$EX:$FB,'тарифы для населения 23-24 (на)'!$OT:$OX,'тарифы для населения 23-24 (на)'!$YP:$YT,'тарифы для населения 23-24 (на)'!$AIL:$AIP,'тарифы для населения 23-24 (на)'!$ASH:$ASL,'тарифы для населения 23-24 (на)'!$BCD:$BCH,'тарифы для населения 23-24 (на)'!$BLZ:$BMD,'тарифы для населения 23-24 (на)'!$BVV:$BVZ,'тарифы для населения 23-24 (на)'!$CFR:$CFV,'тарифы для населения 23-24 (на)'!$CPN:$CPR,'тарифы для населения 23-24 (на)'!$CZJ:$CZN,'тарифы для населения 23-24 (на)'!$DJF:$DJJ,'тарифы для населения 23-24 (на)'!$DTB:$DTF,'тарифы для населения 23-24 (на)'!$ECX:$EDB,'тарифы для населения 23-24 (на)'!$EMT:$EMX,'тарифы для населения 23-24 (на)'!$EWP:$EWT,'тарифы для населения 23-24 (на)'!$FGL:$FGP,'тарифы для населения 23-24 (на)'!$FQH:$FQL,'тарифы для населения 23-24 (на)'!$GAD:$GAH,'тарифы для населения 23-24 (на)'!$GJZ:$GKD,'тарифы для населения 23-24 (на)'!$GTV:$GTZ,'тарифы для населения 23-24 (на)'!$HDR:$HDV,'тарифы для населения 23-24 (на)'!$HNN:$HNR,'тарифы для населения 23-24 (на)'!$HXJ:$HXN,'тарифы для населения 23-24 (на)'!$IHF:$IHJ,'тарифы для населения 23-24 (на)'!$IRB:$IRF,'тарифы для населения 23-24 (на)'!$JAX:$JBB,'тарифы для населения 23-24 (на)'!$JKT:$JKX,'тарифы для населения 23-24 (на)'!$JUP:$JUT,'тарифы для населения 23-24 (на)'!$KEL:$KEP,'тарифы для населения 23-24 (на)'!$KOH:$KOL,'тарифы для населения 23-24 (на)'!$KYD:$KYH,'тарифы для населения 23-24 (на)'!$LHZ:$LID,'тарифы для населения 23-24 (на)'!$LRV:$LRZ,'тарифы для населения 23-24 (на)'!$MBR:$MBV,'тарифы для населения 23-24 (на)'!$MLN:$MLR,'тарифы для населения 23-24 (на)'!$MVJ:$MVN,'тарифы для населения 23-24 (на)'!$NFF:$NFJ,'тарифы для населения 23-24 (на)'!$NPB:$NPF,'тарифы для населения 23-24 (на)'!$NYX:$NZB,'тарифы для населения 23-24 (на)'!$OIT:$OIX,'тарифы для населения 23-24 (на)'!$OSP:$OST,'тарифы для населения 23-24 (на)'!$PCL:$PCP,'тарифы для населения 23-24 (на)'!$PMH:$PML,'тарифы для населения 23-24 (на)'!$PWD:$PWH,'тарифы для населения 23-24 (на)'!$QFZ:$QGD,'тарифы для населения 23-24 (на)'!$QPV:$QPZ,'тарифы для населения 23-24 (на)'!$QZR:$QZV,'тарифы для населения 23-24 (на)'!$RJN:$RJR,'тарифы для населения 23-24 (на)'!$RTJ:$RTN,'тарифы для населения 23-24 (на)'!$SDF:$SDJ,'тарифы для населения 23-24 (на)'!$SNB:$SNF,'тарифы для населения 23-24 (на)'!$SWX:$SXB,'тарифы для населения 23-24 (на)'!$TGT:$TGX,'тарифы для населения 23-24 (на)'!$TQP:$TQT,'тарифы для населения 23-24 (на)'!$UAL:$UAP,'тарифы для населения 23-24 (на)'!$UKH:$UKL,'тарифы для населения 23-24 (на)'!$UUD:$UUH,'тарифы для населения 23-24 (на)'!$VDZ:$VED,'тарифы для населения 23-24 (на)'!$VNV:$VNZ,'тарифы для населения 23-24 (на)'!$VXR:$VXV,'тарифы для населения 23-24 (на)'!$WHN:$WHR,'тарифы для населения 23-24 (на)'!$WRJ:$WRN</definedName>
    <definedName name="Z_54D684D5_5F4A_4484_9A38_26D265A5E24A_.wvu.FilterData" localSheetId="0" hidden="1">'тарифы для населения 23-24 (на)'!$A$1:$A$9</definedName>
    <definedName name="Z_54D684D5_5F4A_4484_9A38_26D265A5E24A_.wvu.Rows" localSheetId="0" hidden="1">'тарифы для населения 23-24 (на)'!$744:$746</definedName>
    <definedName name="Z_551099A8_5210_4ED1_8661_E197B7DD4F88_.wvu.FilterData" localSheetId="0" hidden="1">'тарифы для населения 23-24 (на)'!$A$1:$A$9</definedName>
    <definedName name="Z_57003E4A_09D2_491E_84B4_5518DDAABE75_.wvu.FilterData" localSheetId="0" hidden="1">'тарифы для населения 23-24 (на)'!$A$1:$A$9</definedName>
    <definedName name="Z_58978CFD_BA0D_4045_BA1B_A5165CDEE2F9_.wvu.FilterData" localSheetId="0" hidden="1">'тарифы для населения 23-24 (на)'!$A$1:$A$9</definedName>
    <definedName name="Z_59380E41_5FBE_4E3A_A1F6_124093498E8F_.wvu.Cols" localSheetId="0" hidden="1">'тарифы для населения 23-24 (на)'!#REF!,'тарифы для населения 23-24 (на)'!$EX:$FB,'тарифы для населения 23-24 (на)'!$OT:$OX,'тарифы для населения 23-24 (на)'!$YP:$YT,'тарифы для населения 23-24 (на)'!$AIL:$AIP,'тарифы для населения 23-24 (на)'!$ASH:$ASL,'тарифы для населения 23-24 (на)'!$BCD:$BCH,'тарифы для населения 23-24 (на)'!$BLZ:$BMD,'тарифы для населения 23-24 (на)'!$BVV:$BVZ,'тарифы для населения 23-24 (на)'!$CFR:$CFV,'тарифы для населения 23-24 (на)'!$CPN:$CPR,'тарифы для населения 23-24 (на)'!$CZJ:$CZN,'тарифы для населения 23-24 (на)'!$DJF:$DJJ,'тарифы для населения 23-24 (на)'!$DTB:$DTF,'тарифы для населения 23-24 (на)'!$ECX:$EDB,'тарифы для населения 23-24 (на)'!$EMT:$EMX,'тарифы для населения 23-24 (на)'!$EWP:$EWT,'тарифы для населения 23-24 (на)'!$FGL:$FGP,'тарифы для населения 23-24 (на)'!$FQH:$FQL,'тарифы для населения 23-24 (на)'!$GAD:$GAH,'тарифы для населения 23-24 (на)'!$GJZ:$GKD,'тарифы для населения 23-24 (на)'!$GTV:$GTZ,'тарифы для населения 23-24 (на)'!$HDR:$HDV,'тарифы для населения 23-24 (на)'!$HNN:$HNR,'тарифы для населения 23-24 (на)'!$HXJ:$HXN,'тарифы для населения 23-24 (на)'!$IHF:$IHJ,'тарифы для населения 23-24 (на)'!$IRB:$IRF,'тарифы для населения 23-24 (на)'!$JAX:$JBB,'тарифы для населения 23-24 (на)'!$JKT:$JKX,'тарифы для населения 23-24 (на)'!$JUP:$JUT,'тарифы для населения 23-24 (на)'!$KEL:$KEP,'тарифы для населения 23-24 (на)'!$KOH:$KOL,'тарифы для населения 23-24 (на)'!$KYD:$KYH,'тарифы для населения 23-24 (на)'!$LHZ:$LID,'тарифы для населения 23-24 (на)'!$LRV:$LRZ,'тарифы для населения 23-24 (на)'!$MBR:$MBV,'тарифы для населения 23-24 (на)'!$MLN:$MLR,'тарифы для населения 23-24 (на)'!$MVJ:$MVN,'тарифы для населения 23-24 (на)'!$NFF:$NFJ,'тарифы для населения 23-24 (на)'!$NPB:$NPF,'тарифы для населения 23-24 (на)'!$NYX:$NZB,'тарифы для населения 23-24 (на)'!$OIT:$OIX,'тарифы для населения 23-24 (на)'!$OSP:$OST,'тарифы для населения 23-24 (на)'!$PCL:$PCP,'тарифы для населения 23-24 (на)'!$PMH:$PML,'тарифы для населения 23-24 (на)'!$PWD:$PWH,'тарифы для населения 23-24 (на)'!$QFZ:$QGD,'тарифы для населения 23-24 (на)'!$QPV:$QPZ,'тарифы для населения 23-24 (на)'!$QZR:$QZV,'тарифы для населения 23-24 (на)'!$RJN:$RJR,'тарифы для населения 23-24 (на)'!$RTJ:$RTN,'тарифы для населения 23-24 (на)'!$SDF:$SDJ,'тарифы для населения 23-24 (на)'!$SNB:$SNF,'тарифы для населения 23-24 (на)'!$SWX:$SXB,'тарифы для населения 23-24 (на)'!$TGT:$TGX,'тарифы для населения 23-24 (на)'!$TQP:$TQT,'тарифы для населения 23-24 (на)'!$UAL:$UAP,'тарифы для населения 23-24 (на)'!$UKH:$UKL,'тарифы для населения 23-24 (на)'!$UUD:$UUH,'тарифы для населения 23-24 (на)'!$VDZ:$VED,'тарифы для населения 23-24 (на)'!$VNV:$VNZ,'тарифы для населения 23-24 (на)'!$VXR:$VXV,'тарифы для населения 23-24 (на)'!$WHN:$WHR,'тарифы для населения 23-24 (на)'!$WRJ:$WRN</definedName>
    <definedName name="Z_59380E41_5FBE_4E3A_A1F6_124093498E8F_.wvu.Rows" localSheetId="0" hidden="1">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(на)'!$68:$69,'тарифы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(на)'!$540:$540,'тарифы для населения 23-24 (на)'!$543:$543,'тарифы для населения 23-24 (на)'!#REF!,'тарифы для населения 23-24 (на)'!$550:$552,'тарифы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(на)'!$620:$622,'тарифы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(на)'!$795:$797,'тарифы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(на)'!$844:$844,'тарифы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(на)'!$989:$992,'тарифы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</definedName>
    <definedName name="Z_59ADDB94_CC95_49A4_820E_F88B0007CB0E_.wvu.FilterData" localSheetId="0" hidden="1">'тарифы для населения 23-24 (на)'!$A$1:$A$9</definedName>
    <definedName name="Z_5B241CCB_6364_4944_AEEE_49167A8C0DDC_.wvu.FilterData" localSheetId="0" hidden="1">'тарифы для населения 23-24 (на)'!$A$1:$A$9</definedName>
    <definedName name="Z_5B399358_CF75_4874_9C76_E81CDE19575F_.wvu.Cols" localSheetId="0" hidden="1">'тарифы для населения 23-24 (на)'!#REF!,'тарифы для населения 23-24 (на)'!#REF!,'тарифы для населения 23-24 (на)'!$EX:$FB,'тарифы для населения 23-24 (на)'!$OT:$OX,'тарифы для населения 23-24 (на)'!$YP:$YT,'тарифы для населения 23-24 (на)'!$AIL:$AIP,'тарифы для населения 23-24 (на)'!$ASH:$ASL,'тарифы для населения 23-24 (на)'!$BCD:$BCH,'тарифы для населения 23-24 (на)'!$BLZ:$BMD,'тарифы для населения 23-24 (на)'!$BVV:$BVZ,'тарифы для населения 23-24 (на)'!$CFR:$CFV,'тарифы для населения 23-24 (на)'!$CPN:$CPR,'тарифы для населения 23-24 (на)'!$CZJ:$CZN,'тарифы для населения 23-24 (на)'!$DJF:$DJJ,'тарифы для населения 23-24 (на)'!$DTB:$DTF,'тарифы для населения 23-24 (на)'!$ECX:$EDB,'тарифы для населения 23-24 (на)'!$EMT:$EMX,'тарифы для населения 23-24 (на)'!$EWP:$EWT,'тарифы для населения 23-24 (на)'!$FGL:$FGP,'тарифы для населения 23-24 (на)'!$FQH:$FQL,'тарифы для населения 23-24 (на)'!$GAD:$GAH,'тарифы для населения 23-24 (на)'!$GJZ:$GKD,'тарифы для населения 23-24 (на)'!$GTV:$GTZ,'тарифы для населения 23-24 (на)'!$HDR:$HDV,'тарифы для населения 23-24 (на)'!$HNN:$HNR,'тарифы для населения 23-24 (на)'!$HXJ:$HXN,'тарифы для населения 23-24 (на)'!$IHF:$IHJ,'тарифы для населения 23-24 (на)'!$IRB:$IRF,'тарифы для населения 23-24 (на)'!$JAX:$JBB,'тарифы для населения 23-24 (на)'!$JKT:$JKX,'тарифы для населения 23-24 (на)'!$JUP:$JUT,'тарифы для населения 23-24 (на)'!$KEL:$KEP,'тарифы для населения 23-24 (на)'!$KOH:$KOL,'тарифы для населения 23-24 (на)'!$KYD:$KYH,'тарифы для населения 23-24 (на)'!$LHZ:$LID,'тарифы для населения 23-24 (на)'!$LRV:$LRZ,'тарифы для населения 23-24 (на)'!$MBR:$MBV,'тарифы для населения 23-24 (на)'!$MLN:$MLR,'тарифы для населения 23-24 (на)'!$MVJ:$MVN,'тарифы для населения 23-24 (на)'!$NFF:$NFJ,'тарифы для населения 23-24 (на)'!$NPB:$NPF,'тарифы для населения 23-24 (на)'!$NYX:$NZB,'тарифы для населения 23-24 (на)'!$OIT:$OIX,'тарифы для населения 23-24 (на)'!$OSP:$OST,'тарифы для населения 23-24 (на)'!$PCL:$PCP,'тарифы для населения 23-24 (на)'!$PMH:$PML,'тарифы для населения 23-24 (на)'!$PWD:$PWH,'тарифы для населения 23-24 (на)'!$QFZ:$QGD,'тарифы для населения 23-24 (на)'!$QPV:$QPZ,'тарифы для населения 23-24 (на)'!$QZR:$QZV,'тарифы для населения 23-24 (на)'!$RJN:$RJR,'тарифы для населения 23-24 (на)'!$RTJ:$RTN,'тарифы для населения 23-24 (на)'!$SDF:$SDJ,'тарифы для населения 23-24 (на)'!$SNB:$SNF,'тарифы для населения 23-24 (на)'!$SWX:$SXB,'тарифы для населения 23-24 (на)'!$TGT:$TGX,'тарифы для населения 23-24 (на)'!$TQP:$TQT,'тарифы для населения 23-24 (на)'!$UAL:$UAP,'тарифы для населения 23-24 (на)'!$UKH:$UKL,'тарифы для населения 23-24 (на)'!$UUD:$UUH,'тарифы для населения 23-24 (на)'!$VDZ:$VED,'тарифы для населения 23-24 (на)'!$VNV:$VNZ,'тарифы для населения 23-24 (на)'!$VXR:$VXV,'тарифы для населения 23-24 (на)'!$WHN:$WHR,'тарифы для населения 23-24 (на)'!$WRJ:$WRN</definedName>
    <definedName name="Z_5B399358_CF75_4874_9C76_E81CDE19575F_.wvu.Rows" localSheetId="0" hidden="1">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(на)'!$68:$69,'тарифы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(на)'!$540:$540,'тарифы для населения 23-24 (на)'!$543:$543,'тарифы для населения 23-24 (на)'!#REF!,'тарифы для населения 23-24 (на)'!$550:$552,'тарифы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(на)'!$620:$622,'тарифы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(на)'!$795:$797,'тарифы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(на)'!$844:$844,'тарифы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(на)'!$989:$992,'тарифы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</definedName>
    <definedName name="Z_5B43D0E4_B24C_4F95_839D_7330CDD6B311_.wvu.FilterData" localSheetId="0" hidden="1">'тарифы для населения 23-24 (на)'!$A$1:$A$9</definedName>
    <definedName name="Z_5D40BF9E_D362_4C16_9597_39C1D133231A_.wvu.FilterData" localSheetId="0" hidden="1">'тарифы для населения 23-24 (на)'!$A$1:$A$9</definedName>
    <definedName name="Z_5DF98EDD_5F7B_4C7D_8228_04DB2438E4CF_.wvu.FilterData" localSheetId="0" hidden="1">'тарифы для населения 23-24 (на)'!$A$1:$A$9</definedName>
    <definedName name="Z_5E0335FB_00F3_4AB2_9A8E_7A8AF801FD53_.wvu.FilterData" localSheetId="0" hidden="1">'тарифы для населения 23-24 (на)'!$A$1:$A$9</definedName>
    <definedName name="Z_5F2CABD6_78E6_4099_B6B9_0E56A69E15B2_.wvu.FilterData" localSheetId="0" hidden="1">'тарифы для населения 23-24 (на)'!$A$1:$A$9</definedName>
    <definedName name="Z_5F6B38A8_F9FF_4847_937C_8F64FC03417B_.wvu.FilterData" localSheetId="0" hidden="1">'тарифы для населения 23-24 (на)'!$A$1:$A$9</definedName>
    <definedName name="Z_617FE188_CDED_4183_8E23_1C6D6FCFE6D5_.wvu.FilterData" localSheetId="0" hidden="1">'тарифы для населения 23-24 (на)'!$A$1:$A$9</definedName>
    <definedName name="Z_61A122E6_11C1_4C17_B1C9_334C27D1EC0A_.wvu.Cols" localSheetId="0" hidden="1">'тарифы для населения 23-24 (на)'!#REF!</definedName>
    <definedName name="Z_62285126_4740_442B_ADC9_FC0143D999AE_.wvu.Cols" localSheetId="0" hidden="1">'тарифы для населения 23-24 (на)'!#REF!,'тарифы для населения 23-24 (на)'!#REF!,'тарифы для населения 23-24 (на)'!$EX:$FB,'тарифы для населения 23-24 (на)'!$OT:$OX,'тарифы для населения 23-24 (на)'!$YP:$YT,'тарифы для населения 23-24 (на)'!$AIL:$AIP,'тарифы для населения 23-24 (на)'!$ASH:$ASL,'тарифы для населения 23-24 (на)'!$BCD:$BCH,'тарифы для населения 23-24 (на)'!$BLZ:$BMD,'тарифы для населения 23-24 (на)'!$BVV:$BVZ,'тарифы для населения 23-24 (на)'!$CFR:$CFV,'тарифы для населения 23-24 (на)'!$CPN:$CPR,'тарифы для населения 23-24 (на)'!$CZJ:$CZN,'тарифы для населения 23-24 (на)'!$DJF:$DJJ,'тарифы для населения 23-24 (на)'!$DTB:$DTF,'тарифы для населения 23-24 (на)'!$ECX:$EDB,'тарифы для населения 23-24 (на)'!$EMT:$EMX,'тарифы для населения 23-24 (на)'!$EWP:$EWT,'тарифы для населения 23-24 (на)'!$FGL:$FGP,'тарифы для населения 23-24 (на)'!$FQH:$FQL,'тарифы для населения 23-24 (на)'!$GAD:$GAH,'тарифы для населения 23-24 (на)'!$GJZ:$GKD,'тарифы для населения 23-24 (на)'!$GTV:$GTZ,'тарифы для населения 23-24 (на)'!$HDR:$HDV,'тарифы для населения 23-24 (на)'!$HNN:$HNR,'тарифы для населения 23-24 (на)'!$HXJ:$HXN,'тарифы для населения 23-24 (на)'!$IHF:$IHJ,'тарифы для населения 23-24 (на)'!$IRB:$IRF,'тарифы для населения 23-24 (на)'!$JAX:$JBB,'тарифы для населения 23-24 (на)'!$JKT:$JKX,'тарифы для населения 23-24 (на)'!$JUP:$JUT,'тарифы для населения 23-24 (на)'!$KEL:$KEP,'тарифы для населения 23-24 (на)'!$KOH:$KOL,'тарифы для населения 23-24 (на)'!$KYD:$KYH,'тарифы для населения 23-24 (на)'!$LHZ:$LID,'тарифы для населения 23-24 (на)'!$LRV:$LRZ,'тарифы для населения 23-24 (на)'!$MBR:$MBV,'тарифы для населения 23-24 (на)'!$MLN:$MLR,'тарифы для населения 23-24 (на)'!$MVJ:$MVN,'тарифы для населения 23-24 (на)'!$NFF:$NFJ,'тарифы для населения 23-24 (на)'!$NPB:$NPF,'тарифы для населения 23-24 (на)'!$NYX:$NZB,'тарифы для населения 23-24 (на)'!$OIT:$OIX,'тарифы для населения 23-24 (на)'!$OSP:$OST,'тарифы для населения 23-24 (на)'!$PCL:$PCP,'тарифы для населения 23-24 (на)'!$PMH:$PML,'тарифы для населения 23-24 (на)'!$PWD:$PWH,'тарифы для населения 23-24 (на)'!$QFZ:$QGD,'тарифы для населения 23-24 (на)'!$QPV:$QPZ,'тарифы для населения 23-24 (на)'!$QZR:$QZV,'тарифы для населения 23-24 (на)'!$RJN:$RJR,'тарифы для населения 23-24 (на)'!$RTJ:$RTN,'тарифы для населения 23-24 (на)'!$SDF:$SDJ,'тарифы для населения 23-24 (на)'!$SNB:$SNF,'тарифы для населения 23-24 (на)'!$SWX:$SXB,'тарифы для населения 23-24 (на)'!$TGT:$TGX,'тарифы для населения 23-24 (на)'!$TQP:$TQT,'тарифы для населения 23-24 (на)'!$UAL:$UAP,'тарифы для населения 23-24 (на)'!$UKH:$UKL,'тарифы для населения 23-24 (на)'!$UUD:$UUH,'тарифы для населения 23-24 (на)'!$VDZ:$VED,'тарифы для населения 23-24 (на)'!$VNV:$VNZ,'тарифы для населения 23-24 (на)'!$VXR:$VXV,'тарифы для населения 23-24 (на)'!$WHN:$WHR,'тарифы для населения 23-24 (на)'!$WRJ:$WRN</definedName>
    <definedName name="Z_62285126_4740_442B_ADC9_FC0143D999AE_.wvu.FilterData" localSheetId="0" hidden="1">'тарифы для населения 23-24 (на)'!$A$1:$A$9</definedName>
    <definedName name="Z_62285126_4740_442B_ADC9_FC0143D999AE_.wvu.Rows" localSheetId="0" hidden="1">'тарифы для населения 23-24 (на)'!$229:$231,'тарифы для населения 23-24 (на)'!#REF!,'тарифы для населения 23-24 (на)'!#REF!</definedName>
    <definedName name="Z_622AC748_31BB_4583_B331_306A86CCF234_.wvu.FilterData" localSheetId="0" hidden="1">'тарифы для населения 23-24 (на)'!$A$1:$A$9</definedName>
    <definedName name="Z_63495544_6307_43D0_BA7E_CFD12C909BA5_.wvu.FilterData" localSheetId="0" hidden="1">'тарифы для населения 23-24 (на)'!$A$1:$A$9</definedName>
    <definedName name="Z_652BD28B_0C01_4C5F_8FAC_10AE0C8CE0B8_.wvu.FilterData" localSheetId="0" hidden="1">'тарифы для населения 23-24 (на)'!$A$1:$A$9</definedName>
    <definedName name="Z_6922B364_0FEF_4D84_BA9E_61A400D5EDEA_.wvu.FilterData" localSheetId="0" hidden="1">'тарифы для населения 23-24 (на)'!$A$1:$A$9</definedName>
    <definedName name="Z_6A86306F_8176_49D3_AB3E_0A5AC158EA97_.wvu.FilterData" localSheetId="0" hidden="1">'тарифы для населения 23-24 (на)'!$A$1:$A$9</definedName>
    <definedName name="Z_6B1FE0B3_EB7A_4881_A644_F6E91B766B49_.wvu.FilterData" localSheetId="0" hidden="1">'тарифы для населения 23-24 (на)'!$A$1:$A$9</definedName>
    <definedName name="Z_6D12A93E_E957_41FF_AB18_A0013332EEE5_.wvu.Cols" localSheetId="0" hidden="1">'тарифы для населения 23-24 (на)'!#REF!,'тарифы для населения 23-24 (на)'!#REF!,'тарифы для населения 23-24 (на)'!$EX:$FB,'тарифы для населения 23-24 (на)'!$OT:$OX,'тарифы для населения 23-24 (на)'!$YP:$YT,'тарифы для населения 23-24 (на)'!$AIL:$AIP,'тарифы для населения 23-24 (на)'!$ASH:$ASL,'тарифы для населения 23-24 (на)'!$BCD:$BCH,'тарифы для населения 23-24 (на)'!$BLZ:$BMD,'тарифы для населения 23-24 (на)'!$BVV:$BVZ,'тарифы для населения 23-24 (на)'!$CFR:$CFV,'тарифы для населения 23-24 (на)'!$CPN:$CPR,'тарифы для населения 23-24 (на)'!$CZJ:$CZN,'тарифы для населения 23-24 (на)'!$DJF:$DJJ,'тарифы для населения 23-24 (на)'!$DTB:$DTF,'тарифы для населения 23-24 (на)'!$ECX:$EDB,'тарифы для населения 23-24 (на)'!$EMT:$EMX,'тарифы для населения 23-24 (на)'!$EWP:$EWT,'тарифы для населения 23-24 (на)'!$FGL:$FGP,'тарифы для населения 23-24 (на)'!$FQH:$FQL,'тарифы для населения 23-24 (на)'!$GAD:$GAH,'тарифы для населения 23-24 (на)'!$GJZ:$GKD,'тарифы для населения 23-24 (на)'!$GTV:$GTZ,'тарифы для населения 23-24 (на)'!$HDR:$HDV,'тарифы для населения 23-24 (на)'!$HNN:$HNR,'тарифы для населения 23-24 (на)'!$HXJ:$HXN,'тарифы для населения 23-24 (на)'!$IHF:$IHJ,'тарифы для населения 23-24 (на)'!$IRB:$IRF,'тарифы для населения 23-24 (на)'!$JAX:$JBB,'тарифы для населения 23-24 (на)'!$JKT:$JKX,'тарифы для населения 23-24 (на)'!$JUP:$JUT,'тарифы для населения 23-24 (на)'!$KEL:$KEP,'тарифы для населения 23-24 (на)'!$KOH:$KOL,'тарифы для населения 23-24 (на)'!$KYD:$KYH,'тарифы для населения 23-24 (на)'!$LHZ:$LID,'тарифы для населения 23-24 (на)'!$LRV:$LRZ,'тарифы для населения 23-24 (на)'!$MBR:$MBV,'тарифы для населения 23-24 (на)'!$MLN:$MLR,'тарифы для населения 23-24 (на)'!$MVJ:$MVN,'тарифы для населения 23-24 (на)'!$NFF:$NFJ,'тарифы для населения 23-24 (на)'!$NPB:$NPF,'тарифы для населения 23-24 (на)'!$NYX:$NZB,'тарифы для населения 23-24 (на)'!$OIT:$OIX,'тарифы для населения 23-24 (на)'!$OSP:$OST,'тарифы для населения 23-24 (на)'!$PCL:$PCP,'тарифы для населения 23-24 (на)'!$PMH:$PML,'тарифы для населения 23-24 (на)'!$PWD:$PWH,'тарифы для населения 23-24 (на)'!$QFZ:$QGD,'тарифы для населения 23-24 (на)'!$QPV:$QPZ,'тарифы для населения 23-24 (на)'!$QZR:$QZV,'тарифы для населения 23-24 (на)'!$RJN:$RJR,'тарифы для населения 23-24 (на)'!$RTJ:$RTN,'тарифы для населения 23-24 (на)'!$SDF:$SDJ,'тарифы для населения 23-24 (на)'!$SNB:$SNF,'тарифы для населения 23-24 (на)'!$SWX:$SXB,'тарифы для населения 23-24 (на)'!$TGT:$TGX,'тарифы для населения 23-24 (на)'!$TQP:$TQT,'тарифы для населения 23-24 (на)'!$UAL:$UAP,'тарифы для населения 23-24 (на)'!$UKH:$UKL,'тарифы для населения 23-24 (на)'!$UUD:$UUH,'тарифы для населения 23-24 (на)'!$VDZ:$VED,'тарифы для населения 23-24 (на)'!$VNV:$VNZ,'тарифы для населения 23-24 (на)'!$VXR:$VXV,'тарифы для населения 23-24 (на)'!$WHN:$WHR,'тарифы для населения 23-24 (на)'!$WRJ:$WRN</definedName>
    <definedName name="Z_6D12A93E_E957_41FF_AB18_A0013332EEE5_.wvu.Rows" localSheetId="0" hidden="1">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(на)'!$68:$69,'тарифы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(на)'!$540:$540,'тарифы для населения 23-24 (на)'!$543:$543,'тарифы для населения 23-24 (на)'!#REF!,'тарифы для населения 23-24 (на)'!$550:$552,'тарифы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(на)'!$620:$622,'тарифы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(на)'!$795:$797,'тарифы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(на)'!$844:$844,'тарифы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(на)'!$989:$992,'тарифы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</definedName>
    <definedName name="Z_6DD09EE5_8AB9_4650_9217_326F7635A2CE_.wvu.FilterData" localSheetId="0" hidden="1">'тарифы для населения 23-24 (на)'!$A$1:$A$9</definedName>
    <definedName name="Z_6E38F46F_2AB3_4219_BC5B_E0208BF46686_.wvu.FilterData" localSheetId="0" hidden="1">'тарифы для населения 23-24 (на)'!$A$1:$A$9</definedName>
    <definedName name="Z_6E5B6BA3_43FD_42AB_A6B6_B061C06D0504_.wvu.FilterData" localSheetId="0" hidden="1">'тарифы для населения 23-24 (на)'!$A$1:$A$9</definedName>
    <definedName name="Z_706B665D_BE74_47BB_9FA0_041169C05960_.wvu.FilterData" localSheetId="0" hidden="1">'тарифы для населения 23-24 (на)'!$A$1:$A$9</definedName>
    <definedName name="Z_755D94D6_417D_4AC8_BA8C_44C4A3E573D6_.wvu.FilterData" localSheetId="0" hidden="1">'тарифы для населения 23-24 (на)'!$A$1:$A$9</definedName>
    <definedName name="Z_779E6C44_CC47_4728_8399_6F8B9B0794F4_.wvu.FilterData" localSheetId="0" hidden="1">'тарифы для населения 23-24 (на)'!$A$1:$A$9</definedName>
    <definedName name="Z_77B409A5_72CD_4639_978A_EA69D8676FF4_.wvu.FilterData" localSheetId="0" hidden="1">'тарифы для населения 23-24 (на)'!$A$1:$A$9</definedName>
    <definedName name="Z_78244497_75E7_4FB3_AC1F_E96242C1B7CF_.wvu.FilterData" localSheetId="0" hidden="1">'тарифы для населения 23-24 (на)'!$A$1:$A$9</definedName>
    <definedName name="Z_7897ACA1_1E03_4FA4_8A78_F8E4527D291C_.wvu.Cols" localSheetId="0" hidden="1">'тарифы для населения 23-24 (на)'!#REF!,'тарифы для населения 23-24 (на)'!$EX:$FB,'тарифы для населения 23-24 (на)'!$OT:$OX,'тарифы для населения 23-24 (на)'!$YP:$YT,'тарифы для населения 23-24 (на)'!$AIL:$AIP,'тарифы для населения 23-24 (на)'!$ASH:$ASL,'тарифы для населения 23-24 (на)'!$BCD:$BCH,'тарифы для населения 23-24 (на)'!$BLZ:$BMD,'тарифы для населения 23-24 (на)'!$BVV:$BVZ,'тарифы для населения 23-24 (на)'!$CFR:$CFV,'тарифы для населения 23-24 (на)'!$CPN:$CPR,'тарифы для населения 23-24 (на)'!$CZJ:$CZN,'тарифы для населения 23-24 (на)'!$DJF:$DJJ,'тарифы для населения 23-24 (на)'!$DTB:$DTF,'тарифы для населения 23-24 (на)'!$ECX:$EDB,'тарифы для населения 23-24 (на)'!$EMT:$EMX,'тарифы для населения 23-24 (на)'!$EWP:$EWT,'тарифы для населения 23-24 (на)'!$FGL:$FGP,'тарифы для населения 23-24 (на)'!$FQH:$FQL,'тарифы для населения 23-24 (на)'!$GAD:$GAH,'тарифы для населения 23-24 (на)'!$GJZ:$GKD,'тарифы для населения 23-24 (на)'!$GTV:$GTZ,'тарифы для населения 23-24 (на)'!$HDR:$HDV,'тарифы для населения 23-24 (на)'!$HNN:$HNR,'тарифы для населения 23-24 (на)'!$HXJ:$HXN,'тарифы для населения 23-24 (на)'!$IHF:$IHJ,'тарифы для населения 23-24 (на)'!$IRB:$IRF,'тарифы для населения 23-24 (на)'!$JAX:$JBB,'тарифы для населения 23-24 (на)'!$JKT:$JKX,'тарифы для населения 23-24 (на)'!$JUP:$JUT,'тарифы для населения 23-24 (на)'!$KEL:$KEP,'тарифы для населения 23-24 (на)'!$KOH:$KOL,'тарифы для населения 23-24 (на)'!$KYD:$KYH,'тарифы для населения 23-24 (на)'!$LHZ:$LID,'тарифы для населения 23-24 (на)'!$LRV:$LRZ,'тарифы для населения 23-24 (на)'!$MBR:$MBV,'тарифы для населения 23-24 (на)'!$MLN:$MLR,'тарифы для населения 23-24 (на)'!$MVJ:$MVN,'тарифы для населения 23-24 (на)'!$NFF:$NFJ,'тарифы для населения 23-24 (на)'!$NPB:$NPF,'тарифы для населения 23-24 (на)'!$NYX:$NZB,'тарифы для населения 23-24 (на)'!$OIT:$OIX,'тарифы для населения 23-24 (на)'!$OSP:$OST,'тарифы для населения 23-24 (на)'!$PCL:$PCP,'тарифы для населения 23-24 (на)'!$PMH:$PML,'тарифы для населения 23-24 (на)'!$PWD:$PWH,'тарифы для населения 23-24 (на)'!$QFZ:$QGD,'тарифы для населения 23-24 (на)'!$QPV:$QPZ,'тарифы для населения 23-24 (на)'!$QZR:$QZV,'тарифы для населения 23-24 (на)'!$RJN:$RJR,'тарифы для населения 23-24 (на)'!$RTJ:$RTN,'тарифы для населения 23-24 (на)'!$SDF:$SDJ,'тарифы для населения 23-24 (на)'!$SNB:$SNF,'тарифы для населения 23-24 (на)'!$SWX:$SXB,'тарифы для населения 23-24 (на)'!$TGT:$TGX,'тарифы для населения 23-24 (на)'!$TQP:$TQT,'тарифы для населения 23-24 (на)'!$UAL:$UAP,'тарифы для населения 23-24 (на)'!$UKH:$UKL,'тарифы для населения 23-24 (на)'!$UUD:$UUH,'тарифы для населения 23-24 (на)'!$VDZ:$VED,'тарифы для населения 23-24 (на)'!$VNV:$VNZ,'тарифы для населения 23-24 (на)'!$VXR:$VXV,'тарифы для населения 23-24 (на)'!$WHN:$WHR,'тарифы для населения 23-24 (на)'!$WRJ:$WRN</definedName>
    <definedName name="Z_7897ACA1_1E03_4FA4_8A78_F8E4527D291C_.wvu.FilterData" localSheetId="0" hidden="1">'тарифы для населения 23-24 (на)'!$A$1:$A$9</definedName>
    <definedName name="Z_7920BE39_44B2_4718_A7BB_4D3B5579116A_.wvu.FilterData" localSheetId="0" hidden="1">'тарифы для населения 23-24 (на)'!$A$1:$A$9</definedName>
    <definedName name="Z_7D0EBB11_B806_41B8_8C0A_80567B9E0EC2_.wvu.Cols" localSheetId="0" hidden="1">'тарифы для населения 23-24 (на)'!#REF!,'тарифы для населения 23-24 (на)'!#REF!</definedName>
    <definedName name="Z_7D0EBB11_B806_41B8_8C0A_80567B9E0EC2_.wvu.Rows" localSheetId="0" hidden="1">'тарифы для населения 23-24 (на)'!#REF!,'тарифы для населения 23-24 (на)'!#REF!,'тарифы для населения 23-24 (на)'!#REF!,'тарифы для населения 23-24 (на)'!#REF!</definedName>
    <definedName name="Z_7DA4F2D0_9B92_49AB_9C8E_177CC9C3F45C_.wvu.FilterData" localSheetId="0" hidden="1">'тарифы для населения 23-24 (на)'!$A$1:$A$9</definedName>
    <definedName name="Z_7E0089C9_0E68_40BA_B48C_4B87F4C1B3F9_.wvu.FilterData" localSheetId="0" hidden="1">'тарифы для населения 23-24 (на)'!$A$1:$A$9</definedName>
    <definedName name="Z_7EDD9883_98A4_4CE5_9897_8A6D97BE0D4E_.wvu.FilterData" localSheetId="0" hidden="1">'тарифы для населения 23-24 (на)'!$A$1:$A$9</definedName>
    <definedName name="Z_7FFE207F_E91A_444B_AD19_B81DECFFFD3D_.wvu.FilterData" localSheetId="0" hidden="1">'тарифы для населения 23-24 (на)'!$A$1:$A$9</definedName>
    <definedName name="Z_81B6AEE4_3FA5_430D_BB4B_4D171E6DDF72_.wvu.FilterData" localSheetId="0" hidden="1">'тарифы для населения 23-24 (на)'!$A$1:$A$9</definedName>
    <definedName name="Z_82637412_DA63_40D8_ABA3_7DB4DBB53053_.wvu.FilterData" localSheetId="0" hidden="1">'тарифы для населения 23-24 (на)'!$A$1:$A$9</definedName>
    <definedName name="Z_8579BEA9_3651_4C76_BFC9_BB917A617EC5_.wvu.FilterData" localSheetId="0" hidden="1">'тарифы для населения 23-24 (на)'!$A$1:$A$9</definedName>
    <definedName name="Z_86D38272_53C1_4EAA_94AC_ACEDF06FEAB5_.wvu.FilterData" localSheetId="0" hidden="1">'тарифы для населения 23-24 (на)'!$A$1:$A$9</definedName>
    <definedName name="Z_88CC553C_2561_45A5_84DA_70254711B7CB_.wvu.FilterData" localSheetId="0" hidden="1">'тарифы для населения 23-24 (на)'!$A$1:$A$9</definedName>
    <definedName name="Z_89670D16_F8FA_4FE2_9458_04137FBD3999_.wvu.FilterData" localSheetId="0" hidden="1">'тарифы для населения 23-24 (на)'!$A$1:$A$9</definedName>
    <definedName name="Z_89757C25_ED55_4209_8ED9_427528E324BB_.wvu.FilterData" localSheetId="0" hidden="1">'тарифы для населения 23-24 (на)'!$A$1:$A$9</definedName>
    <definedName name="Z_8ADBC9D1_CEAB_41F5_BFAA_C09776EF91EA_.wvu.FilterData" localSheetId="0" hidden="1">'тарифы для населения 23-24 (на)'!$A$1:$A$9</definedName>
    <definedName name="Z_8E151B00_A2CD_48F5_B1D2_ED06B8C4B5D1_.wvu.FilterData" localSheetId="0" hidden="1">'тарифы для населения 23-24 (на)'!$A$1:$A$9</definedName>
    <definedName name="Z_904B3734_3FD0_4D03_97DF_BF768937384C_.wvu.FilterData" localSheetId="0" hidden="1">'тарифы для населения 23-24 (на)'!$A$1:$A$9</definedName>
    <definedName name="Z_92B25CFE_F524_42EB_93B5_832A5FA45837_.wvu.Cols" localSheetId="0" hidden="1">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</definedName>
    <definedName name="Z_92B25CFE_F524_42EB_93B5_832A5FA45837_.wvu.Rows" localSheetId="0" hidden="1">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(на)'!$795:$797,'тарифы для населения 23-24 (на)'!$800:$800,'тарифы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(на)'!$844:$844,'тарифы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</definedName>
    <definedName name="Z_9B9EFEBD_EFA2_4D27_A0DB_ADCCD2E75542_.wvu.FilterData" localSheetId="0" hidden="1">'тарифы для населения 23-24 (на)'!$A$1:$A$9</definedName>
    <definedName name="Z_9DB76546_5655_40F2_987B_4CD16B1954AE_.wvu.FilterData" localSheetId="0" hidden="1">'тарифы для населения 23-24 (на)'!$A$1:$A$9</definedName>
    <definedName name="Z_9EDCE105_BA07_4733_BB52_FFCF63809A67_.wvu.Cols" localSheetId="0" hidden="1">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</definedName>
    <definedName name="Z_9EDCE105_BA07_4733_BB52_FFCF63809A67_.wvu.Rows" localSheetId="0" hidden="1">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(на)'!$795:$797,'тарифы для населения 23-24 (на)'!$800:$800,'тарифы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(на)'!$844:$844,'тарифы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</definedName>
    <definedName name="Z_9FF7D882_17D4_4B9F_9F61_459DA1722D77_.wvu.Cols" localSheetId="0" hidden="1">'тарифы для населения 23-24 (на)'!#REF!,'тарифы для населения 23-24 (на)'!#REF!,'тарифы для населения 23-24 (на)'!$EX:$FB,'тарифы для населения 23-24 (на)'!$OT:$OX,'тарифы для населения 23-24 (на)'!$YP:$YT,'тарифы для населения 23-24 (на)'!$AIL:$AIP,'тарифы для населения 23-24 (на)'!$ASH:$ASL,'тарифы для населения 23-24 (на)'!$BCD:$BCH,'тарифы для населения 23-24 (на)'!$BLZ:$BMD,'тарифы для населения 23-24 (на)'!$BVV:$BVZ,'тарифы для населения 23-24 (на)'!$CFR:$CFV,'тарифы для населения 23-24 (на)'!$CPN:$CPR,'тарифы для населения 23-24 (на)'!$CZJ:$CZN,'тарифы для населения 23-24 (на)'!$DJF:$DJJ,'тарифы для населения 23-24 (на)'!$DTB:$DTF,'тарифы для населения 23-24 (на)'!$ECX:$EDB,'тарифы для населения 23-24 (на)'!$EMT:$EMX,'тарифы для населения 23-24 (на)'!$EWP:$EWT,'тарифы для населения 23-24 (на)'!$FGL:$FGP,'тарифы для населения 23-24 (на)'!$FQH:$FQL,'тарифы для населения 23-24 (на)'!$GAD:$GAH,'тарифы для населения 23-24 (на)'!$GJZ:$GKD,'тарифы для населения 23-24 (на)'!$GTV:$GTZ,'тарифы для населения 23-24 (на)'!$HDR:$HDV,'тарифы для населения 23-24 (на)'!$HNN:$HNR,'тарифы для населения 23-24 (на)'!$HXJ:$HXN,'тарифы для населения 23-24 (на)'!$IHF:$IHJ,'тарифы для населения 23-24 (на)'!$IRB:$IRF,'тарифы для населения 23-24 (на)'!$JAX:$JBB,'тарифы для населения 23-24 (на)'!$JKT:$JKX,'тарифы для населения 23-24 (на)'!$JUP:$JUT,'тарифы для населения 23-24 (на)'!$KEL:$KEP,'тарифы для населения 23-24 (на)'!$KOH:$KOL,'тарифы для населения 23-24 (на)'!$KYD:$KYH,'тарифы для населения 23-24 (на)'!$LHZ:$LID,'тарифы для населения 23-24 (на)'!$LRV:$LRZ,'тарифы для населения 23-24 (на)'!$MBR:$MBV,'тарифы для населения 23-24 (на)'!$MLN:$MLR,'тарифы для населения 23-24 (на)'!$MVJ:$MVN,'тарифы для населения 23-24 (на)'!$NFF:$NFJ,'тарифы для населения 23-24 (на)'!$NPB:$NPF,'тарифы для населения 23-24 (на)'!$NYX:$NZB,'тарифы для населения 23-24 (на)'!$OIT:$OIX,'тарифы для населения 23-24 (на)'!$OSP:$OST,'тарифы для населения 23-24 (на)'!$PCL:$PCP,'тарифы для населения 23-24 (на)'!$PMH:$PML,'тарифы для населения 23-24 (на)'!$PWD:$PWH,'тарифы для населения 23-24 (на)'!$QFZ:$QGD,'тарифы для населения 23-24 (на)'!$QPV:$QPZ,'тарифы для населения 23-24 (на)'!$QZR:$QZV,'тарифы для населения 23-24 (на)'!$RJN:$RJR,'тарифы для населения 23-24 (на)'!$RTJ:$RTN,'тарифы для населения 23-24 (на)'!$SDF:$SDJ,'тарифы для населения 23-24 (на)'!$SNB:$SNF,'тарифы для населения 23-24 (на)'!$SWX:$SXB,'тарифы для населения 23-24 (на)'!$TGT:$TGX,'тарифы для населения 23-24 (на)'!$TQP:$TQT,'тарифы для населения 23-24 (на)'!$UAL:$UAP,'тарифы для населения 23-24 (на)'!$UKH:$UKL,'тарифы для населения 23-24 (на)'!$UUD:$UUH,'тарифы для населения 23-24 (на)'!$VDZ:$VED,'тарифы для населения 23-24 (на)'!$VNV:$VNZ,'тарифы для населения 23-24 (на)'!$VXR:$VXV,'тарифы для населения 23-24 (на)'!$WHN:$WHR,'тарифы для населения 23-24 (на)'!$WRJ:$WRN</definedName>
    <definedName name="Z_9FF7D882_17D4_4B9F_9F61_459DA1722D77_.wvu.FilterData" localSheetId="0" hidden="1">'тарифы для населения 23-24 (на)'!$A$1:$A$9</definedName>
    <definedName name="Z_9FF7D882_17D4_4B9F_9F61_459DA1722D77_.wvu.Rows" localSheetId="0" hidden="1">'тарифы для населения 23-24 (на)'!$744:$746</definedName>
    <definedName name="Z_A361DD5E_22A0_4F7E_97CC_5901E3CAE879_.wvu.FilterData" localSheetId="0" hidden="1">'тарифы для населения 23-24 (на)'!$A$1:$A$9</definedName>
    <definedName name="Z_A50B1289_0609_4577_8EA8_60E4C299E5AF_.wvu.Cols" localSheetId="0" hidden="1">'тарифы для населения 23-24 (на)'!#REF!,'тарифы для населения 23-24 (на)'!#REF!,'тарифы для населения 23-24 (на)'!$EX:$FB,'тарифы для населения 23-24 (на)'!$OT:$OX,'тарифы для населения 23-24 (на)'!$YP:$YT,'тарифы для населения 23-24 (на)'!$AIL:$AIP,'тарифы для населения 23-24 (на)'!$ASH:$ASL,'тарифы для населения 23-24 (на)'!$BCD:$BCH,'тарифы для населения 23-24 (на)'!$BLZ:$BMD,'тарифы для населения 23-24 (на)'!$BVV:$BVZ,'тарифы для населения 23-24 (на)'!$CFR:$CFV,'тарифы для населения 23-24 (на)'!$CPN:$CPR,'тарифы для населения 23-24 (на)'!$CZJ:$CZN,'тарифы для населения 23-24 (на)'!$DJF:$DJJ,'тарифы для населения 23-24 (на)'!$DTB:$DTF,'тарифы для населения 23-24 (на)'!$ECX:$EDB,'тарифы для населения 23-24 (на)'!$EMT:$EMX,'тарифы для населения 23-24 (на)'!$EWP:$EWT,'тарифы для населения 23-24 (на)'!$FGL:$FGP,'тарифы для населения 23-24 (на)'!$FQH:$FQL,'тарифы для населения 23-24 (на)'!$GAD:$GAH,'тарифы для населения 23-24 (на)'!$GJZ:$GKD,'тарифы для населения 23-24 (на)'!$GTV:$GTZ,'тарифы для населения 23-24 (на)'!$HDR:$HDV,'тарифы для населения 23-24 (на)'!$HNN:$HNR,'тарифы для населения 23-24 (на)'!$HXJ:$HXN,'тарифы для населения 23-24 (на)'!$IHF:$IHJ,'тарифы для населения 23-24 (на)'!$IRB:$IRF,'тарифы для населения 23-24 (на)'!$JAX:$JBB,'тарифы для населения 23-24 (на)'!$JKT:$JKX,'тарифы для населения 23-24 (на)'!$JUP:$JUT,'тарифы для населения 23-24 (на)'!$KEL:$KEP,'тарифы для населения 23-24 (на)'!$KOH:$KOL,'тарифы для населения 23-24 (на)'!$KYD:$KYH,'тарифы для населения 23-24 (на)'!$LHZ:$LID,'тарифы для населения 23-24 (на)'!$LRV:$LRZ,'тарифы для населения 23-24 (на)'!$MBR:$MBV,'тарифы для населения 23-24 (на)'!$MLN:$MLR,'тарифы для населения 23-24 (на)'!$MVJ:$MVN,'тарифы для населения 23-24 (на)'!$NFF:$NFJ,'тарифы для населения 23-24 (на)'!$NPB:$NPF,'тарифы для населения 23-24 (на)'!$NYX:$NZB,'тарифы для населения 23-24 (на)'!$OIT:$OIX,'тарифы для населения 23-24 (на)'!$OSP:$OST,'тарифы для населения 23-24 (на)'!$PCL:$PCP,'тарифы для населения 23-24 (на)'!$PMH:$PML,'тарифы для населения 23-24 (на)'!$PWD:$PWH,'тарифы для населения 23-24 (на)'!$QFZ:$QGD,'тарифы для населения 23-24 (на)'!$QPV:$QPZ,'тарифы для населения 23-24 (на)'!$QZR:$QZV,'тарифы для населения 23-24 (на)'!$RJN:$RJR,'тарифы для населения 23-24 (на)'!$RTJ:$RTN,'тарифы для населения 23-24 (на)'!$SDF:$SDJ,'тарифы для населения 23-24 (на)'!$SNB:$SNF,'тарифы для населения 23-24 (на)'!$SWX:$SXB,'тарифы для населения 23-24 (на)'!$TGT:$TGX,'тарифы для населения 23-24 (на)'!$TQP:$TQT,'тарифы для населения 23-24 (на)'!$UAL:$UAP,'тарифы для населения 23-24 (на)'!$UKH:$UKL,'тарифы для населения 23-24 (на)'!$UUD:$UUH,'тарифы для населения 23-24 (на)'!$VDZ:$VED,'тарифы для населения 23-24 (на)'!$VNV:$VNZ,'тарифы для населения 23-24 (на)'!$VXR:$VXV,'тарифы для населения 23-24 (на)'!$WHN:$WHR,'тарифы для населения 23-24 (на)'!$WRJ:$WRN</definedName>
    <definedName name="Z_A50B1289_0609_4577_8EA8_60E4C299E5AF_.wvu.Rows" localSheetId="0" hidden="1">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(на)'!$68:$69,'тарифы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(на)'!$540:$540,'тарифы для населения 23-24 (на)'!$543:$543,'тарифы для населения 23-24 (на)'!#REF!,'тарифы для населения 23-24 (на)'!$550:$552,'тарифы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(на)'!$620:$622,'тарифы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(на)'!$795:$797,'тарифы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(на)'!$844:$844,'тарифы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(на)'!$989:$992,'тарифы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</definedName>
    <definedName name="Z_A7C47B43_7CD9_4683_B204_0BA1348F430D_.wvu.Cols" localSheetId="0" hidden="1">'тарифы для населения 23-24 (на)'!#REF!,'тарифы для населения 23-24 (на)'!#REF!,'тарифы для населения 23-24 (на)'!$EX:$FB,'тарифы для населения 23-24 (на)'!$OT:$OX,'тарифы для населения 23-24 (на)'!$YP:$YT,'тарифы для населения 23-24 (на)'!$AIL:$AIP,'тарифы для населения 23-24 (на)'!$ASH:$ASL,'тарифы для населения 23-24 (на)'!$BCD:$BCH,'тарифы для населения 23-24 (на)'!$BLZ:$BMD,'тарифы для населения 23-24 (на)'!$BVV:$BVZ,'тарифы для населения 23-24 (на)'!$CFR:$CFV,'тарифы для населения 23-24 (на)'!$CPN:$CPR,'тарифы для населения 23-24 (на)'!$CZJ:$CZN,'тарифы для населения 23-24 (на)'!$DJF:$DJJ,'тарифы для населения 23-24 (на)'!$DTB:$DTF,'тарифы для населения 23-24 (на)'!$ECX:$EDB,'тарифы для населения 23-24 (на)'!$EMT:$EMX,'тарифы для населения 23-24 (на)'!$EWP:$EWT,'тарифы для населения 23-24 (на)'!$FGL:$FGP,'тарифы для населения 23-24 (на)'!$FQH:$FQL,'тарифы для населения 23-24 (на)'!$GAD:$GAH,'тарифы для населения 23-24 (на)'!$GJZ:$GKD,'тарифы для населения 23-24 (на)'!$GTV:$GTZ,'тарифы для населения 23-24 (на)'!$HDR:$HDV,'тарифы для населения 23-24 (на)'!$HNN:$HNR,'тарифы для населения 23-24 (на)'!$HXJ:$HXN,'тарифы для населения 23-24 (на)'!$IHF:$IHJ,'тарифы для населения 23-24 (на)'!$IRB:$IRF,'тарифы для населения 23-24 (на)'!$JAX:$JBB,'тарифы для населения 23-24 (на)'!$JKT:$JKX,'тарифы для населения 23-24 (на)'!$JUP:$JUT,'тарифы для населения 23-24 (на)'!$KEL:$KEP,'тарифы для населения 23-24 (на)'!$KOH:$KOL,'тарифы для населения 23-24 (на)'!$KYD:$KYH,'тарифы для населения 23-24 (на)'!$LHZ:$LID,'тарифы для населения 23-24 (на)'!$LRV:$LRZ,'тарифы для населения 23-24 (на)'!$MBR:$MBV,'тарифы для населения 23-24 (на)'!$MLN:$MLR,'тарифы для населения 23-24 (на)'!$MVJ:$MVN,'тарифы для населения 23-24 (на)'!$NFF:$NFJ,'тарифы для населения 23-24 (на)'!$NPB:$NPF,'тарифы для населения 23-24 (на)'!$NYX:$NZB,'тарифы для населения 23-24 (на)'!$OIT:$OIX,'тарифы для населения 23-24 (на)'!$OSP:$OST,'тарифы для населения 23-24 (на)'!$PCL:$PCP,'тарифы для населения 23-24 (на)'!$PMH:$PML,'тарифы для населения 23-24 (на)'!$PWD:$PWH,'тарифы для населения 23-24 (на)'!$QFZ:$QGD,'тарифы для населения 23-24 (на)'!$QPV:$QPZ,'тарифы для населения 23-24 (на)'!$QZR:$QZV,'тарифы для населения 23-24 (на)'!$RJN:$RJR,'тарифы для населения 23-24 (на)'!$RTJ:$RTN,'тарифы для населения 23-24 (на)'!$SDF:$SDJ,'тарифы для населения 23-24 (на)'!$SNB:$SNF,'тарифы для населения 23-24 (на)'!$SWX:$SXB,'тарифы для населения 23-24 (на)'!$TGT:$TGX,'тарифы для населения 23-24 (на)'!$TQP:$TQT,'тарифы для населения 23-24 (на)'!$UAL:$UAP,'тарифы для населения 23-24 (на)'!$UKH:$UKL,'тарифы для населения 23-24 (на)'!$UUD:$UUH,'тарифы для населения 23-24 (на)'!$VDZ:$VED,'тарифы для населения 23-24 (на)'!$VNV:$VNZ,'тарифы для населения 23-24 (на)'!$VXR:$VXV,'тарифы для населения 23-24 (на)'!$WHN:$WHR,'тарифы для населения 23-24 (на)'!$WRJ:$WRN</definedName>
    <definedName name="Z_A7C47B43_7CD9_4683_B204_0BA1348F430D_.wvu.Rows" localSheetId="0" hidden="1">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(на)'!$68:$69,'тарифы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(на)'!$540:$540,'тарифы для населения 23-24 (на)'!$543:$543,'тарифы для населения 23-24 (на)'!#REF!,'тарифы для населения 23-24 (на)'!$550:$552,'тарифы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(на)'!$620:$622,'тарифы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(на)'!$795:$797,'тарифы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(на)'!$844:$844,'тарифы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(на)'!$989:$992,'тарифы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</definedName>
    <definedName name="Z_AD9D5885_D4B4_47D2_880A_A8BF2DEAD206_.wvu.FilterData" localSheetId="0" hidden="1">'тарифы для населения 23-24 (на)'!$A$1:$A$9</definedName>
    <definedName name="Z_B003ABFB_FE82_48DD_BECD_DCAB400307C2_.wvu.FilterData" localSheetId="0" hidden="1">'тарифы для населения 23-24 (на)'!$A$1:$A$9</definedName>
    <definedName name="Z_B1AA6E2B_A680_49AD_A9C8_A1AC95FF3427_.wvu.FilterData" localSheetId="0" hidden="1">'тарифы для населения 23-24 (на)'!$A$1:$A$9</definedName>
    <definedName name="Z_B210F0E5_E15A_4158_9863_6314003A1EC1_.wvu.FilterData" localSheetId="0" hidden="1">'тарифы для населения 23-24 (на)'!$A$1:$A$9</definedName>
    <definedName name="Z_B31FC102_816D_4BA0_B8AE_396311BC8887_.wvu.FilterData" localSheetId="0" hidden="1">'тарифы для населения 23-24 (на)'!$A$1:$A$9</definedName>
    <definedName name="Z_B5C175EE_B461_4F5C_8819_C54CB539755D_.wvu.FilterData" localSheetId="0" hidden="1">'тарифы для населения 23-24 (на)'!$A$1:$A$9</definedName>
    <definedName name="Z_B6C89CC4_5857_40DE_8EDF_E2F16BBE338C_.wvu.FilterData" localSheetId="0" hidden="1">'тарифы для населения 23-24 (на)'!$A$1:$A$9</definedName>
    <definedName name="Z_B83952F9_7443_4FCD_814E_3C76F58BF6C5_.wvu.Cols" localSheetId="0" hidden="1">'тарифы для населения 23-24 (на)'!#REF!,'тарифы для населения 23-24 (на)'!$EX:$FB,'тарифы для населения 23-24 (на)'!$OT:$OX,'тарифы для населения 23-24 (на)'!$YP:$YT,'тарифы для населения 23-24 (на)'!$AIL:$AIP,'тарифы для населения 23-24 (на)'!$ASH:$ASL,'тарифы для населения 23-24 (на)'!$BCD:$BCH,'тарифы для населения 23-24 (на)'!$BLZ:$BMD,'тарифы для населения 23-24 (на)'!$BVV:$BVZ,'тарифы для населения 23-24 (на)'!$CFR:$CFV,'тарифы для населения 23-24 (на)'!$CPN:$CPR,'тарифы для населения 23-24 (на)'!$CZJ:$CZN,'тарифы для населения 23-24 (на)'!$DJF:$DJJ,'тарифы для населения 23-24 (на)'!$DTB:$DTF,'тарифы для населения 23-24 (на)'!$ECX:$EDB,'тарифы для населения 23-24 (на)'!$EMT:$EMX,'тарифы для населения 23-24 (на)'!$EWP:$EWT,'тарифы для населения 23-24 (на)'!$FGL:$FGP,'тарифы для населения 23-24 (на)'!$FQH:$FQL,'тарифы для населения 23-24 (на)'!$GAD:$GAH,'тарифы для населения 23-24 (на)'!$GJZ:$GKD,'тарифы для населения 23-24 (на)'!$GTV:$GTZ,'тарифы для населения 23-24 (на)'!$HDR:$HDV,'тарифы для населения 23-24 (на)'!$HNN:$HNR,'тарифы для населения 23-24 (на)'!$HXJ:$HXN,'тарифы для населения 23-24 (на)'!$IHF:$IHJ,'тарифы для населения 23-24 (на)'!$IRB:$IRF,'тарифы для населения 23-24 (на)'!$JAX:$JBB,'тарифы для населения 23-24 (на)'!$JKT:$JKX,'тарифы для населения 23-24 (на)'!$JUP:$JUT,'тарифы для населения 23-24 (на)'!$KEL:$KEP,'тарифы для населения 23-24 (на)'!$KOH:$KOL,'тарифы для населения 23-24 (на)'!$KYD:$KYH,'тарифы для населения 23-24 (на)'!$LHZ:$LID,'тарифы для населения 23-24 (на)'!$LRV:$LRZ,'тарифы для населения 23-24 (на)'!$MBR:$MBV,'тарифы для населения 23-24 (на)'!$MLN:$MLR,'тарифы для населения 23-24 (на)'!$MVJ:$MVN,'тарифы для населения 23-24 (на)'!$NFF:$NFJ,'тарифы для населения 23-24 (на)'!$NPB:$NPF,'тарифы для населения 23-24 (на)'!$NYX:$NZB,'тарифы для населения 23-24 (на)'!$OIT:$OIX,'тарифы для населения 23-24 (на)'!$OSP:$OST,'тарифы для населения 23-24 (на)'!$PCL:$PCP,'тарифы для населения 23-24 (на)'!$PMH:$PML,'тарифы для населения 23-24 (на)'!$PWD:$PWH,'тарифы для населения 23-24 (на)'!$QFZ:$QGD,'тарифы для населения 23-24 (на)'!$QPV:$QPZ,'тарифы для населения 23-24 (на)'!$QZR:$QZV,'тарифы для населения 23-24 (на)'!$RJN:$RJR,'тарифы для населения 23-24 (на)'!$RTJ:$RTN,'тарифы для населения 23-24 (на)'!$SDF:$SDJ,'тарифы для населения 23-24 (на)'!$SNB:$SNF,'тарифы для населения 23-24 (на)'!$SWX:$SXB,'тарифы для населения 23-24 (на)'!$TGT:$TGX,'тарифы для населения 23-24 (на)'!$TQP:$TQT,'тарифы для населения 23-24 (на)'!$UAL:$UAP,'тарифы для населения 23-24 (на)'!$UKH:$UKL,'тарифы для населения 23-24 (на)'!$UUD:$UUH,'тарифы для населения 23-24 (на)'!$VDZ:$VED,'тарифы для населения 23-24 (на)'!$VNV:$VNZ,'тарифы для населения 23-24 (на)'!$VXR:$VXV,'тарифы для населения 23-24 (на)'!$WHN:$WHR,'тарифы для населения 23-24 (на)'!$WRJ:$WRN</definedName>
    <definedName name="Z_B83952F9_7443_4FCD_814E_3C76F58BF6C5_.wvu.Rows" localSheetId="0" hidden="1">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(на)'!$68:$69,'тарифы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(на)'!$540:$540,'тарифы для населения 23-24 (на)'!$543:$543,'тарифы для населения 23-24 (на)'!#REF!,'тарифы для населения 23-24 (на)'!$550:$552,'тарифы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(на)'!$620:$622,'тарифы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(на)'!$795:$797,'тарифы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(на)'!$844:$844,'тарифы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(на)'!$989:$992,'тарифы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</definedName>
    <definedName name="Z_B95C5889_CD83_4F79_859E_03FD248CEA7F_.wvu.FilterData" localSheetId="0" hidden="1">'тарифы для населения 23-24 (на)'!$A$1:$A$9</definedName>
    <definedName name="Z_BBC0B39D_C7FF_4CDB_B4B0_A25A134AD880_.wvu.FilterData" localSheetId="0" hidden="1">'тарифы для населения 23-24 (на)'!$A$1:$A$9</definedName>
    <definedName name="Z_BCF82D19_F504_4FA2_8122_66751A8CF484_.wvu.FilterData" localSheetId="0" hidden="1">'тарифы для населения 23-24 (на)'!$A$1:$A$9</definedName>
    <definedName name="Z_BE58310A_3FB5_41DD_A888_4C344C227D36_.wvu.FilterData" localSheetId="0" hidden="1">'тарифы для населения 23-24 (на)'!$A$1:$A$9</definedName>
    <definedName name="Z_C67D1F1C_61D7_4F06_B95E_929BCCE9F3BA_.wvu.Cols" localSheetId="0" hidden="1">'тарифы для населения 23-24 (на)'!#REF!,'тарифы для населения 23-24 (на)'!#REF!,'тарифы для населения 23-24 (на)'!$EX:$FB,'тарифы для населения 23-24 (на)'!$OT:$OX,'тарифы для населения 23-24 (на)'!$YP:$YT,'тарифы для населения 23-24 (на)'!$AIL:$AIP,'тарифы для населения 23-24 (на)'!$ASH:$ASL,'тарифы для населения 23-24 (на)'!$BCD:$BCH,'тарифы для населения 23-24 (на)'!$BLZ:$BMD,'тарифы для населения 23-24 (на)'!$BVV:$BVZ,'тарифы для населения 23-24 (на)'!$CFR:$CFV,'тарифы для населения 23-24 (на)'!$CPN:$CPR,'тарифы для населения 23-24 (на)'!$CZJ:$CZN,'тарифы для населения 23-24 (на)'!$DJF:$DJJ,'тарифы для населения 23-24 (на)'!$DTB:$DTF,'тарифы для населения 23-24 (на)'!$ECX:$EDB,'тарифы для населения 23-24 (на)'!$EMT:$EMX,'тарифы для населения 23-24 (на)'!$EWP:$EWT,'тарифы для населения 23-24 (на)'!$FGL:$FGP,'тарифы для населения 23-24 (на)'!$FQH:$FQL,'тарифы для населения 23-24 (на)'!$GAD:$GAH,'тарифы для населения 23-24 (на)'!$GJZ:$GKD,'тарифы для населения 23-24 (на)'!$GTV:$GTZ,'тарифы для населения 23-24 (на)'!$HDR:$HDV,'тарифы для населения 23-24 (на)'!$HNN:$HNR,'тарифы для населения 23-24 (на)'!$HXJ:$HXN,'тарифы для населения 23-24 (на)'!$IHF:$IHJ,'тарифы для населения 23-24 (на)'!$IRB:$IRF,'тарифы для населения 23-24 (на)'!$JAX:$JBB,'тарифы для населения 23-24 (на)'!$JKT:$JKX,'тарифы для населения 23-24 (на)'!$JUP:$JUT,'тарифы для населения 23-24 (на)'!$KEL:$KEP,'тарифы для населения 23-24 (на)'!$KOH:$KOL,'тарифы для населения 23-24 (на)'!$KYD:$KYH,'тарифы для населения 23-24 (на)'!$LHZ:$LID,'тарифы для населения 23-24 (на)'!$LRV:$LRZ,'тарифы для населения 23-24 (на)'!$MBR:$MBV,'тарифы для населения 23-24 (на)'!$MLN:$MLR,'тарифы для населения 23-24 (на)'!$MVJ:$MVN,'тарифы для населения 23-24 (на)'!$NFF:$NFJ,'тарифы для населения 23-24 (на)'!$NPB:$NPF,'тарифы для населения 23-24 (на)'!$NYX:$NZB,'тарифы для населения 23-24 (на)'!$OIT:$OIX,'тарифы для населения 23-24 (на)'!$OSP:$OST,'тарифы для населения 23-24 (на)'!$PCL:$PCP,'тарифы для населения 23-24 (на)'!$PMH:$PML,'тарифы для населения 23-24 (на)'!$PWD:$PWH,'тарифы для населения 23-24 (на)'!$QFZ:$QGD,'тарифы для населения 23-24 (на)'!$QPV:$QPZ,'тарифы для населения 23-24 (на)'!$QZR:$QZV,'тарифы для населения 23-24 (на)'!$RJN:$RJR,'тарифы для населения 23-24 (на)'!$RTJ:$RTN,'тарифы для населения 23-24 (на)'!$SDF:$SDJ,'тарифы для населения 23-24 (на)'!$SNB:$SNF,'тарифы для населения 23-24 (на)'!$SWX:$SXB,'тарифы для населения 23-24 (на)'!$TGT:$TGX,'тарифы для населения 23-24 (на)'!$TQP:$TQT,'тарифы для населения 23-24 (на)'!$UAL:$UAP,'тарифы для населения 23-24 (на)'!$UKH:$UKL,'тарифы для населения 23-24 (на)'!$UUD:$UUH,'тарифы для населения 23-24 (на)'!$VDZ:$VED,'тарифы для населения 23-24 (на)'!$VNV:$VNZ,'тарифы для населения 23-24 (на)'!$VXR:$VXV,'тарифы для населения 23-24 (на)'!$WHN:$WHR,'тарифы для населения 23-24 (на)'!$WRJ:$WRN</definedName>
    <definedName name="Z_C67D1F1C_61D7_4F06_B95E_929BCCE9F3BA_.wvu.FilterData" localSheetId="0" hidden="1">'тарифы для населения 23-24 (на)'!$A$1:$A$9</definedName>
    <definedName name="Z_C67D1F1C_61D7_4F06_B95E_929BCCE9F3BA_.wvu.Rows" localSheetId="0" hidden="1">'тарифы для населения 23-24 (на)'!$229:$231,'тарифы для населения 23-24 (на)'!#REF!,'тарифы для населения 23-24 (на)'!$257:$257,'тарифы для населения 23-24 (на)'!#REF!,'тарифы для населения 23-24 (на)'!#REF!,'тарифы для населения 23-24 (на)'!$1043:$1045</definedName>
    <definedName name="Z_CABC0CFD_5E92_4458_B0AD_5F3C9CB0F5D0_.wvu.FilterData" localSheetId="0" hidden="1">'тарифы для населения 23-24 (на)'!$A$1:$A$9</definedName>
    <definedName name="Z_CEA7284C_D234_499C_B426_789907BFB3CB_.wvu.FilterData" localSheetId="0" hidden="1">'тарифы для населения 23-24 (на)'!$A$1:$A$9</definedName>
    <definedName name="Z_D0ED24CF_F7FD_4BE5_BC8A_42DC14B8A597_.wvu.FilterData" localSheetId="0" hidden="1">'тарифы для населения 23-24 (на)'!$A$1:$A$9</definedName>
    <definedName name="Z_D4E5CCA2_D65B_4E30_851E_474C5B8C63DA_.wvu.Cols" localSheetId="0" hidden="1">'тарифы для населения 23-24 (на)'!#REF!,'тарифы для населения 23-24 (на)'!#REF!,'тарифы для населения 23-24 (на)'!$EX:$FB,'тарифы для населения 23-24 (на)'!$OT:$OX,'тарифы для населения 23-24 (на)'!$YP:$YT,'тарифы для населения 23-24 (на)'!$AIL:$AIP,'тарифы для населения 23-24 (на)'!$ASH:$ASL,'тарифы для населения 23-24 (на)'!$BCD:$BCH,'тарифы для населения 23-24 (на)'!$BLZ:$BMD,'тарифы для населения 23-24 (на)'!$BVV:$BVZ,'тарифы для населения 23-24 (на)'!$CFR:$CFV,'тарифы для населения 23-24 (на)'!$CPN:$CPR,'тарифы для населения 23-24 (на)'!$CZJ:$CZN,'тарифы для населения 23-24 (на)'!$DJF:$DJJ,'тарифы для населения 23-24 (на)'!$DTB:$DTF,'тарифы для населения 23-24 (на)'!$ECX:$EDB,'тарифы для населения 23-24 (на)'!$EMT:$EMX,'тарифы для населения 23-24 (на)'!$EWP:$EWT,'тарифы для населения 23-24 (на)'!$FGL:$FGP,'тарифы для населения 23-24 (на)'!$FQH:$FQL,'тарифы для населения 23-24 (на)'!$GAD:$GAH,'тарифы для населения 23-24 (на)'!$GJZ:$GKD,'тарифы для населения 23-24 (на)'!$GTV:$GTZ,'тарифы для населения 23-24 (на)'!$HDR:$HDV,'тарифы для населения 23-24 (на)'!$HNN:$HNR,'тарифы для населения 23-24 (на)'!$HXJ:$HXN,'тарифы для населения 23-24 (на)'!$IHF:$IHJ,'тарифы для населения 23-24 (на)'!$IRB:$IRF,'тарифы для населения 23-24 (на)'!$JAX:$JBB,'тарифы для населения 23-24 (на)'!$JKT:$JKX,'тарифы для населения 23-24 (на)'!$JUP:$JUT,'тарифы для населения 23-24 (на)'!$KEL:$KEP,'тарифы для населения 23-24 (на)'!$KOH:$KOL,'тарифы для населения 23-24 (на)'!$KYD:$KYH,'тарифы для населения 23-24 (на)'!$LHZ:$LID,'тарифы для населения 23-24 (на)'!$LRV:$LRZ,'тарифы для населения 23-24 (на)'!$MBR:$MBV,'тарифы для населения 23-24 (на)'!$MLN:$MLR,'тарифы для населения 23-24 (на)'!$MVJ:$MVN,'тарифы для населения 23-24 (на)'!$NFF:$NFJ,'тарифы для населения 23-24 (на)'!$NPB:$NPF,'тарифы для населения 23-24 (на)'!$NYX:$NZB,'тарифы для населения 23-24 (на)'!$OIT:$OIX,'тарифы для населения 23-24 (на)'!$OSP:$OST,'тарифы для населения 23-24 (на)'!$PCL:$PCP,'тарифы для населения 23-24 (на)'!$PMH:$PML,'тарифы для населения 23-24 (на)'!$PWD:$PWH,'тарифы для населения 23-24 (на)'!$QFZ:$QGD,'тарифы для населения 23-24 (на)'!$QPV:$QPZ,'тарифы для населения 23-24 (на)'!$QZR:$QZV,'тарифы для населения 23-24 (на)'!$RJN:$RJR,'тарифы для населения 23-24 (на)'!$RTJ:$RTN,'тарифы для населения 23-24 (на)'!$SDF:$SDJ,'тарифы для населения 23-24 (на)'!$SNB:$SNF,'тарифы для населения 23-24 (на)'!$SWX:$SXB,'тарифы для населения 23-24 (на)'!$TGT:$TGX,'тарифы для населения 23-24 (на)'!$TQP:$TQT,'тарифы для населения 23-24 (на)'!$UAL:$UAP,'тарифы для населения 23-24 (на)'!$UKH:$UKL,'тарифы для населения 23-24 (на)'!$UUD:$UUH,'тарифы для населения 23-24 (на)'!$VDZ:$VED,'тарифы для населения 23-24 (на)'!$VNV:$VNZ,'тарифы для населения 23-24 (на)'!$VXR:$VXV,'тарифы для населения 23-24 (на)'!$WHN:$WHR,'тарифы для населения 23-24 (на)'!$WRJ:$WRN</definedName>
    <definedName name="Z_D4E5CCA2_D65B_4E30_851E_474C5B8C63DA_.wvu.Rows" localSheetId="0" hidden="1">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(на)'!$68:$69,'тарифы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(на)'!$540:$540,'тарифы для населения 23-24 (на)'!$543:$543,'тарифы для населения 23-24 (на)'!#REF!,'тарифы для населения 23-24 (на)'!$550:$552,'тарифы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(на)'!$620:$622,'тарифы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(на)'!$795:$797,'тарифы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(на)'!$844:$844,'тарифы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(на)'!$989:$992,'тарифы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(на)'!#REF!,'тарифы для населения 23-24 (на)'!#REF!</definedName>
    <definedName name="Z_D643D89C_0266_49F4_8B43_41FE5F2B0B03_.wvu.FilterData" localSheetId="0" hidden="1">'тарифы для населения 23-24 (на)'!$A$1:$A$9</definedName>
    <definedName name="Z_D72BC3CD_9A89_4A6E_A858_F082DA9BA46B_.wvu.FilterData" localSheetId="0" hidden="1">'тарифы для населения 23-24 (на)'!$A$1:$A$9</definedName>
    <definedName name="Z_D7D6E052_5014_408F_900A_A26FE6D74376_.wvu.FilterData" localSheetId="0" hidden="1">'тарифы для населения 23-24 (на)'!$A$1:$A$9</definedName>
    <definedName name="Z_DAD1CC23_95C9_40C4_8DBE_92FFB771E904_.wvu.FilterData" localSheetId="0" hidden="1">'тарифы для населения 23-24 (на)'!$A$1:$A$9</definedName>
    <definedName name="Z_DBBDE768_7616_44E9_A6D5_F8746438F96B_.wvu.FilterData" localSheetId="0" hidden="1">'тарифы для населения 23-24 (на)'!$A$1:$A$9</definedName>
    <definedName name="Z_DC9301B9_6CEE_4211_BCB9_0980B7C770E3_.wvu.FilterData" localSheetId="0" hidden="1">'тарифы для населения 23-24 (на)'!$A$1:$A$9</definedName>
    <definedName name="Z_DD8A0FC4_2A43_4D8C_9767_5788D2825141_.wvu.FilterData" localSheetId="0" hidden="1">'тарифы для населения 23-24 (на)'!$A$1:$A$9</definedName>
    <definedName name="Z_DDD29FD2_0167_419D_8E25_A50FC9B94F51_.wvu.FilterData" localSheetId="0" hidden="1">'тарифы для населения 23-24 (на)'!$A$1:$A$9</definedName>
    <definedName name="Z_DE0AB20D_7490_477D_814E_775746BAC029_.wvu.FilterData" localSheetId="0" hidden="1">'тарифы для населения 23-24 (на)'!$A$1:$A$9</definedName>
    <definedName name="Z_E569D103_FDEB_4C6C_84E2_CD7F0A4DB3FA_.wvu.FilterData" localSheetId="0" hidden="1">'тарифы для населения 23-24 (на)'!$A$1:$A$9</definedName>
    <definedName name="Z_E67874C7_4F32_4DAE_8163_4F2DAAD2BBA4_.wvu.Cols" localSheetId="0" hidden="1">'тарифы для населения 23-24 (на)'!$EX:$FB,'тарифы для населения 23-24 (на)'!$OT:$OX,'тарифы для населения 23-24 (на)'!$YP:$YT,'тарифы для населения 23-24 (на)'!$AIL:$AIP,'тарифы для населения 23-24 (на)'!$ASH:$ASL,'тарифы для населения 23-24 (на)'!$BCD:$BCH,'тарифы для населения 23-24 (на)'!$BLZ:$BMD,'тарифы для населения 23-24 (на)'!$BVV:$BVZ,'тарифы для населения 23-24 (на)'!$CFR:$CFV,'тарифы для населения 23-24 (на)'!$CPN:$CPR,'тарифы для населения 23-24 (на)'!$CZJ:$CZN,'тарифы для населения 23-24 (на)'!$DJF:$DJJ,'тарифы для населения 23-24 (на)'!$DTB:$DTF,'тарифы для населения 23-24 (на)'!$ECX:$EDB,'тарифы для населения 23-24 (на)'!$EMT:$EMX,'тарифы для населения 23-24 (на)'!$EWP:$EWT,'тарифы для населения 23-24 (на)'!$FGL:$FGP,'тарифы для населения 23-24 (на)'!$FQH:$FQL,'тарифы для населения 23-24 (на)'!$GAD:$GAH,'тарифы для населения 23-24 (на)'!$GJZ:$GKD,'тарифы для населения 23-24 (на)'!$GTV:$GTZ,'тарифы для населения 23-24 (на)'!$HDR:$HDV,'тарифы для населения 23-24 (на)'!$HNN:$HNR,'тарифы для населения 23-24 (на)'!$HXJ:$HXN,'тарифы для населения 23-24 (на)'!$IHF:$IHJ,'тарифы для населения 23-24 (на)'!$IRB:$IRF,'тарифы для населения 23-24 (на)'!$JAX:$JBB,'тарифы для населения 23-24 (на)'!$JKT:$JKX,'тарифы для населения 23-24 (на)'!$JUP:$JUT,'тарифы для населения 23-24 (на)'!$KEL:$KEP,'тарифы для населения 23-24 (на)'!$KOH:$KOL,'тарифы для населения 23-24 (на)'!$KYD:$KYH,'тарифы для населения 23-24 (на)'!$LHZ:$LID,'тарифы для населения 23-24 (на)'!$LRV:$LRZ,'тарифы для населения 23-24 (на)'!$MBR:$MBV,'тарифы для населения 23-24 (на)'!$MLN:$MLR,'тарифы для населения 23-24 (на)'!$MVJ:$MVN,'тарифы для населения 23-24 (на)'!$NFF:$NFJ,'тарифы для населения 23-24 (на)'!$NPB:$NPF,'тарифы для населения 23-24 (на)'!$NYX:$NZB,'тарифы для населения 23-24 (на)'!$OIT:$OIX,'тарифы для населения 23-24 (на)'!$OSP:$OST,'тарифы для населения 23-24 (на)'!$PCL:$PCP,'тарифы для населения 23-24 (на)'!$PMH:$PML,'тарифы для населения 23-24 (на)'!$PWD:$PWH,'тарифы для населения 23-24 (на)'!$QFZ:$QGD,'тарифы для населения 23-24 (на)'!$QPV:$QPZ,'тарифы для населения 23-24 (на)'!$QZR:$QZV,'тарифы для населения 23-24 (на)'!$RJN:$RJR,'тарифы для населения 23-24 (на)'!$RTJ:$RTN,'тарифы для населения 23-24 (на)'!$SDF:$SDJ,'тарифы для населения 23-24 (на)'!$SNB:$SNF,'тарифы для населения 23-24 (на)'!$SWX:$SXB,'тарифы для населения 23-24 (на)'!$TGT:$TGX,'тарифы для населения 23-24 (на)'!$TQP:$TQT,'тарифы для населения 23-24 (на)'!$UAL:$UAP,'тарифы для населения 23-24 (на)'!$UKH:$UKL,'тарифы для населения 23-24 (на)'!$UUD:$UUH,'тарифы для населения 23-24 (на)'!$VDZ:$VED,'тарифы для населения 23-24 (на)'!$VNV:$VNZ,'тарифы для населения 23-24 (на)'!$VXR:$VXV,'тарифы для населения 23-24 (на)'!$WHN:$WHR,'тарифы для населения 23-24 (на)'!$WRJ:$WRN</definedName>
    <definedName name="Z_E67874C7_4F32_4DAE_8163_4F2DAAD2BBA4_.wvu.FilterData" localSheetId="0" hidden="1">'тарифы для населения 23-24 (на)'!$A$1:$A$9</definedName>
    <definedName name="Z_E8C83562_5534_4699_BE63_BF074861DE43_.wvu.FilterData" localSheetId="0" hidden="1">'тарифы для населения 23-24 (на)'!$A$1:$A$9</definedName>
    <definedName name="Z_E94300F0_881B_4772_AD01_EC198E099BF6_.wvu.FilterData" localSheetId="0" hidden="1">'тарифы для населения 23-24 (на)'!$A$1:$A$9</definedName>
    <definedName name="Z_E9A61C79_447C_4FDA_8203_80B0CB3A79BC_.wvu.FilterData" localSheetId="0" hidden="1">'тарифы для населения 23-24 (на)'!$A$1:$A$9</definedName>
    <definedName name="Z_EE1AAA29_774D_4A24_864E_88BDD918FCC4_.wvu.FilterData" localSheetId="0" hidden="1">'тарифы для населения 23-24 (на)'!$A$1:$A$9</definedName>
    <definedName name="Z_F3025DC8_229C_4520_825B_D4277C071B0A_.wvu.FilterData" localSheetId="0" hidden="1">'тарифы для населения 23-24 (на)'!$A$1:$A$9</definedName>
    <definedName name="Z_F73D41FA_37AF_40E4_B331_FDA90C20030F_.wvu.FilterData" localSheetId="0" hidden="1">'тарифы для населения 23-24 (на)'!$A$1:$A$9</definedName>
    <definedName name="Z_F7924F26_B20E_483C_9D95_AB5A299097FB_.wvu.FilterData" localSheetId="0" hidden="1">'тарифы для населения 23-24 (на)'!$A$1:$A$9</definedName>
    <definedName name="Перечень">'[2]3.3.1.'!$Z$1:$Z$10</definedName>
    <definedName name="Перечень2">'[2]3.3.3.'!$R$1:$R$10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09" i="1" l="1"/>
  <c r="I1105" i="1"/>
  <c r="I1099" i="1"/>
  <c r="L1095" i="1"/>
  <c r="I1095" i="1"/>
  <c r="I1092" i="1"/>
  <c r="I1077" i="1"/>
  <c r="I1071" i="1"/>
  <c r="I1067" i="1"/>
  <c r="I1063" i="1"/>
  <c r="I1060" i="1"/>
  <c r="I1057" i="1"/>
  <c r="I1053" i="1"/>
  <c r="I1049" i="1"/>
  <c r="I1042" i="1"/>
  <c r="I1038" i="1"/>
  <c r="I1034" i="1"/>
  <c r="I1030" i="1"/>
  <c r="I1027" i="1"/>
  <c r="L1018" i="1"/>
  <c r="I1018" i="1"/>
  <c r="I1017" i="1"/>
  <c r="I1014" i="1"/>
  <c r="I1008" i="1"/>
  <c r="I1004" i="1"/>
  <c r="I1000" i="1"/>
  <c r="I996" i="1"/>
  <c r="I992" i="1"/>
  <c r="I988" i="1"/>
  <c r="L984" i="1"/>
  <c r="I984" i="1"/>
  <c r="I981" i="1"/>
  <c r="I977" i="1"/>
  <c r="I976" i="1"/>
  <c r="I973" i="1"/>
  <c r="I969" i="1"/>
  <c r="I965" i="1"/>
  <c r="I961" i="1"/>
  <c r="I957" i="1"/>
  <c r="I954" i="1"/>
  <c r="I950" i="1"/>
  <c r="I943" i="1"/>
  <c r="I936" i="1"/>
  <c r="I929" i="1"/>
  <c r="I923" i="1"/>
  <c r="I919" i="1"/>
  <c r="I916" i="1"/>
  <c r="I910" i="1"/>
  <c r="I907" i="1"/>
  <c r="I904" i="1"/>
  <c r="I901" i="1"/>
  <c r="I898" i="1"/>
  <c r="I895" i="1"/>
  <c r="I892" i="1"/>
  <c r="I886" i="1"/>
  <c r="I878" i="1"/>
  <c r="I875" i="1"/>
  <c r="I871" i="1"/>
  <c r="I867" i="1"/>
  <c r="I863" i="1"/>
  <c r="I859" i="1"/>
  <c r="I856" i="1"/>
  <c r="I852" i="1"/>
  <c r="I849" i="1"/>
  <c r="I846" i="1"/>
  <c r="I842" i="1"/>
  <c r="I841" i="1"/>
  <c r="I838" i="1"/>
  <c r="I834" i="1"/>
  <c r="I830" i="1"/>
  <c r="I826" i="1"/>
  <c r="I823" i="1"/>
  <c r="I819" i="1"/>
  <c r="I816" i="1"/>
  <c r="I813" i="1"/>
  <c r="I810" i="1"/>
  <c r="I807" i="1"/>
  <c r="I804" i="1"/>
  <c r="I800" i="1"/>
  <c r="I797" i="1"/>
  <c r="I793" i="1"/>
  <c r="I789" i="1"/>
  <c r="I787" i="1"/>
  <c r="I784" i="1"/>
  <c r="I780" i="1"/>
  <c r="I776" i="1"/>
  <c r="I773" i="1"/>
  <c r="I770" i="1"/>
  <c r="I766" i="1"/>
  <c r="I763" i="1"/>
  <c r="I759" i="1"/>
  <c r="I746" i="1"/>
  <c r="I743" i="1"/>
  <c r="I734" i="1"/>
  <c r="I731" i="1"/>
  <c r="I728" i="1"/>
  <c r="I725" i="1"/>
  <c r="I722" i="1"/>
  <c r="I718" i="1"/>
  <c r="I715" i="1"/>
  <c r="I711" i="1"/>
  <c r="I707" i="1"/>
  <c r="I704" i="1"/>
  <c r="I700" i="1"/>
  <c r="I696" i="1"/>
  <c r="I692" i="1"/>
  <c r="I689" i="1"/>
  <c r="I685" i="1"/>
  <c r="I681" i="1"/>
  <c r="L677" i="1"/>
  <c r="I677" i="1"/>
  <c r="I674" i="1"/>
  <c r="I670" i="1"/>
  <c r="I666" i="1"/>
  <c r="I663" i="1"/>
  <c r="I659" i="1"/>
  <c r="I655" i="1"/>
  <c r="I648" i="1"/>
  <c r="I644" i="1"/>
  <c r="I641" i="1"/>
  <c r="L638" i="1"/>
  <c r="I638" i="1"/>
  <c r="I637" i="1"/>
  <c r="I633" i="1"/>
  <c r="I625" i="1"/>
  <c r="I622" i="1"/>
  <c r="I619" i="1"/>
  <c r="I615" i="1"/>
  <c r="I611" i="1"/>
  <c r="I608" i="1"/>
  <c r="I605" i="1"/>
  <c r="I601" i="1"/>
  <c r="I597" i="1"/>
  <c r="I593" i="1"/>
  <c r="I590" i="1"/>
  <c r="I587" i="1"/>
  <c r="I583" i="1"/>
  <c r="I579" i="1"/>
  <c r="I575" i="1"/>
  <c r="I572" i="1"/>
  <c r="I566" i="1"/>
  <c r="I563" i="1"/>
  <c r="I559" i="1"/>
  <c r="I555" i="1"/>
  <c r="I554" i="1"/>
  <c r="I552" i="1"/>
  <c r="I548" i="1"/>
  <c r="I544" i="1"/>
  <c r="I541" i="1"/>
  <c r="I538" i="1"/>
  <c r="I535" i="1"/>
  <c r="I531" i="1"/>
  <c r="I528" i="1"/>
  <c r="I524" i="1"/>
  <c r="I521" i="1"/>
  <c r="I517" i="1"/>
  <c r="I514" i="1"/>
  <c r="I510" i="1"/>
  <c r="I507" i="1"/>
  <c r="I503" i="1"/>
  <c r="I500" i="1"/>
  <c r="I497" i="1"/>
  <c r="I496" i="1"/>
  <c r="I492" i="1"/>
  <c r="I491" i="1"/>
  <c r="I490" i="1"/>
  <c r="I488" i="1"/>
  <c r="I485" i="1"/>
  <c r="I481" i="1"/>
  <c r="I477" i="1"/>
  <c r="I473" i="1"/>
  <c r="I469" i="1"/>
  <c r="I462" i="1"/>
  <c r="I458" i="1"/>
  <c r="I454" i="1"/>
  <c r="I447" i="1"/>
  <c r="I440" i="1"/>
  <c r="I433" i="1"/>
  <c r="I429" i="1"/>
  <c r="I422" i="1"/>
  <c r="I415" i="1"/>
  <c r="I408" i="1"/>
  <c r="I404" i="1"/>
  <c r="I397" i="1"/>
  <c r="I394" i="1"/>
  <c r="I388" i="1"/>
  <c r="I385" i="1"/>
  <c r="I382" i="1"/>
  <c r="I379" i="1"/>
  <c r="I376" i="1"/>
  <c r="I373" i="1"/>
  <c r="I370" i="1"/>
  <c r="I367" i="1"/>
  <c r="I361" i="1"/>
  <c r="I357" i="1"/>
  <c r="I355" i="1"/>
  <c r="I351" i="1"/>
  <c r="I349" i="1"/>
  <c r="I346" i="1"/>
  <c r="I343" i="1"/>
  <c r="I339" i="1"/>
  <c r="I335" i="1"/>
  <c r="I331" i="1"/>
  <c r="I327" i="1"/>
  <c r="I323" i="1"/>
  <c r="I322" i="1"/>
  <c r="I320" i="1"/>
  <c r="I317" i="1"/>
  <c r="I314" i="1"/>
  <c r="I310" i="1"/>
  <c r="I306" i="1"/>
  <c r="I302" i="1"/>
  <c r="I299" i="1"/>
  <c r="L296" i="1"/>
  <c r="I296" i="1"/>
  <c r="I295" i="1"/>
  <c r="I293" i="1"/>
  <c r="I292" i="1"/>
  <c r="I291" i="1"/>
  <c r="I290" i="1"/>
  <c r="I289" i="1"/>
  <c r="I286" i="1"/>
  <c r="I283" i="1"/>
  <c r="I282" i="1"/>
  <c r="I280" i="1"/>
  <c r="I277" i="1"/>
  <c r="I274" i="1"/>
  <c r="I268" i="1"/>
  <c r="I262" i="1"/>
  <c r="I256" i="1"/>
  <c r="I253" i="1"/>
  <c r="I250" i="1"/>
  <c r="I249" i="1"/>
  <c r="I247" i="1"/>
  <c r="I246" i="1"/>
  <c r="I245" i="1"/>
  <c r="I244" i="1"/>
  <c r="I243" i="1"/>
  <c r="I242" i="1"/>
  <c r="I240" i="1"/>
  <c r="I237" i="1"/>
  <c r="I234" i="1"/>
  <c r="I233" i="1"/>
  <c r="I227" i="1"/>
  <c r="I223" i="1"/>
  <c r="I221" i="1"/>
  <c r="I218" i="1"/>
  <c r="I214" i="1"/>
  <c r="I210" i="1"/>
  <c r="I207" i="1"/>
  <c r="I204" i="1"/>
  <c r="I200" i="1"/>
  <c r="I196" i="1"/>
  <c r="I190" i="1"/>
  <c r="I187" i="1"/>
  <c r="I184" i="1"/>
  <c r="I181" i="1"/>
  <c r="I178" i="1"/>
  <c r="I174" i="1"/>
  <c r="I170" i="1"/>
  <c r="I167" i="1"/>
  <c r="I163" i="1"/>
  <c r="I159" i="1"/>
  <c r="I155" i="1"/>
  <c r="I147" i="1"/>
  <c r="I144" i="1"/>
  <c r="I140" i="1"/>
  <c r="I136" i="1"/>
  <c r="I129" i="1"/>
  <c r="I126" i="1"/>
  <c r="I123" i="1"/>
  <c r="I119" i="1"/>
  <c r="I116" i="1"/>
  <c r="I110" i="1"/>
  <c r="I107" i="1"/>
  <c r="I104" i="1"/>
  <c r="I100" i="1"/>
  <c r="I96" i="1"/>
  <c r="I93" i="1"/>
  <c r="I90" i="1"/>
  <c r="I86" i="1"/>
  <c r="I83" i="1"/>
  <c r="I80" i="1"/>
  <c r="I79" i="1"/>
  <c r="I76" i="1"/>
  <c r="I70" i="1"/>
  <c r="I67" i="1"/>
  <c r="I64" i="1"/>
  <c r="I60" i="1"/>
  <c r="I56" i="1"/>
  <c r="I52" i="1"/>
  <c r="I48" i="1"/>
  <c r="I46" i="1"/>
  <c r="I42" i="1"/>
  <c r="I38" i="1"/>
  <c r="I34" i="1"/>
  <c r="I31" i="1"/>
  <c r="I28" i="1"/>
  <c r="I24" i="1"/>
  <c r="I21" i="1"/>
  <c r="I17" i="1"/>
  <c r="L13" i="1"/>
  <c r="I13" i="1"/>
  <c r="I12" i="1"/>
  <c r="I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Свиридова О.Г.</author>
    <author>User</author>
    <author>Обухова Н.Е.</author>
  </authors>
  <commentList>
    <comment ref="F83" authorId="0" shapeId="0" xr:uid="{E97D1613-4DC3-41AA-ACAB-F46206E7B197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Светлополянск
</t>
        </r>
      </text>
    </comment>
    <comment ref="L83" authorId="0" shapeId="0" xr:uid="{5934A2CA-DD82-4165-8D06-CB4576EF1B25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Светлополянск
</t>
        </r>
      </text>
    </comment>
    <comment ref="F86" authorId="0" shapeId="0" xr:uid="{FB532A90-0587-44DD-A234-7F52C755F79A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рудничный
</t>
        </r>
      </text>
    </comment>
    <comment ref="L86" authorId="0" shapeId="0" xr:uid="{86B43BD4-640D-4560-9671-40B18667DF8A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рудничный
</t>
        </r>
      </text>
    </comment>
    <comment ref="F242" authorId="0" shapeId="0" xr:uid="{9B5952B2-E435-471E-B508-2D611ED7E104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деревня Малая Субботиха г. Кирова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242" authorId="0" shapeId="0" xr:uid="{51520D89-ABC1-44F2-B525-88E8521496D9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деревня Малая Субботиха г. Кирова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43" authorId="0" shapeId="0" xr:uid="{D773EC8D-91FD-4D96-A3DE-9AA2CDB3F548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слобода Талица г. Кирова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L243" authorId="0" shapeId="0" xr:uid="{25647582-B807-4FED-8D9F-FBC19CAD43D0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слобода Талица г. Кирова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F244" authorId="0" shapeId="0" xr:uid="{22C2A4B5-7269-4BF3-A2BF-1E971F22646C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Луговые
</t>
        </r>
      </text>
    </comment>
    <comment ref="L244" authorId="0" shapeId="0" xr:uid="{828BC7C3-8E1E-407E-B50B-4AF7BF924DA7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Луговые
</t>
        </r>
      </text>
    </comment>
    <comment ref="F245" authorId="0" shapeId="0" xr:uid="{09B01970-117F-43C3-8226-45B3D97F6DC8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корчемкино
</t>
        </r>
      </text>
    </comment>
    <comment ref="L245" authorId="0" shapeId="0" xr:uid="{DE7002B1-0110-45AA-94DE-02489DD023E6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корчемкино
</t>
        </r>
      </text>
    </comment>
    <comment ref="F246" authorId="0" shapeId="0" xr:uid="{0DAC70DA-E3B0-4865-997B-CB4EDC1785D5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Песочная
</t>
        </r>
      </text>
    </comment>
    <comment ref="L246" authorId="0" shapeId="0" xr:uid="{31DFF7D2-3F7C-480B-B6F5-C1D18C2A54D8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Песочная
</t>
        </r>
      </text>
    </comment>
    <comment ref="F247" authorId="0" shapeId="0" xr:uid="{67EDDBF9-F1F6-4178-8A28-58242EF30BB3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котельная г.Киров, ул.Коммуны, д.1
</t>
        </r>
      </text>
    </comment>
    <comment ref="L247" authorId="0" shapeId="0" xr:uid="{BCF05EF2-70D7-4CE3-9D91-EA3326020331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котельная г.Киров, ул.Коммуны, д.1
</t>
        </r>
      </text>
    </comment>
    <comment ref="F249" authorId="0" shapeId="0" xr:uid="{E59D7BDD-E10F-4180-835D-AFD2FEF225C3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дзержинского
</t>
        </r>
      </text>
    </comment>
    <comment ref="L249" authorId="0" shapeId="0" xr:uid="{597A09D2-9D67-42B6-BED6-CA591EBF30CF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дзержинского
</t>
        </r>
      </text>
    </comment>
    <comment ref="F250" authorId="0" shapeId="0" xr:uid="{1CF32BFB-8252-45EF-8919-1D27F3D1F755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московская
</t>
        </r>
      </text>
    </comment>
    <comment ref="L250" authorId="0" shapeId="0" xr:uid="{5A95F43C-8477-4BC7-A3B2-880C5D9CB4B2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московская
</t>
        </r>
      </text>
    </comment>
    <comment ref="F259" authorId="0" shapeId="0" xr:uid="{2F343306-CAC6-4A25-8D9D-674F07375F41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г. Киров, ул. Есенина 3а
</t>
        </r>
      </text>
    </comment>
    <comment ref="L259" authorId="0" shapeId="0" xr:uid="{C9AAF817-6349-4B9F-A983-50FFA9802443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г. Киров, ул. Есенина 3а
</t>
        </r>
      </text>
    </comment>
    <comment ref="L290" authorId="1" shapeId="0" xr:uid="{0740EAF6-36D5-4D33-8699-11D4DF36633E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Елки Парк 2</t>
        </r>
      </text>
    </comment>
    <comment ref="L292" authorId="1" shapeId="0" xr:uid="{78554199-2ED5-41D5-8F76-FE34C00CEE3D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Елки 1
</t>
        </r>
      </text>
    </comment>
    <comment ref="L293" authorId="1" shapeId="0" xr:uid="{7E5A73FD-111D-4FC6-B1C8-0463102D73B5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ЗНАК</t>
        </r>
      </text>
    </comment>
    <comment ref="L295" authorId="1" shapeId="0" xr:uid="{0834418C-5D24-4F5C-8AFB-1D872F148C16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Метроград</t>
        </r>
      </text>
    </comment>
    <comment ref="L327" authorId="1" shapeId="0" xr:uid="{57767454-9A53-408C-AFA8-163B7FAA5BBD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Пасегово</t>
        </r>
      </text>
    </comment>
    <comment ref="C339" authorId="1" shapeId="0" xr:uid="{F6110F12-FB5A-4916-B653-8D767A8AD4D9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пересмотр 18.09.2024</t>
        </r>
      </text>
    </comment>
    <comment ref="L349" authorId="1" shapeId="0" xr:uid="{EC5D61BB-F7B4-4404-919E-2AFBBA54AB65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Черемушки</t>
        </r>
      </text>
    </comment>
    <comment ref="G361" authorId="1" shapeId="0" xr:uid="{BA28040F-F6FE-45B0-AE40-3954FA274855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 01.01 на ОСНО</t>
        </r>
      </text>
    </comment>
    <comment ref="G382" authorId="1" shapeId="0" xr:uid="{D384FDD5-DE5B-4C03-89D7-39457FAB89E7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 01.01.2025 ОСНО</t>
        </r>
      </text>
    </comment>
    <comment ref="G397" authorId="1" shapeId="0" xr:uid="{2256D4C8-5A39-49DE-84BD-A1C5D5137625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 01.01.2025 на ОСНО</t>
        </r>
      </text>
    </comment>
    <comment ref="G404" authorId="1" shapeId="0" xr:uid="{C5C854D7-259F-4BE0-90A4-FEBD92529BC3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 01.01.2025 на ОСНО</t>
        </r>
      </text>
    </comment>
    <comment ref="G415" authorId="1" shapeId="0" xr:uid="{2A227228-E024-40D8-98DE-2D5A5BF12814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 01.01.2025 на ОСНО</t>
        </r>
      </text>
    </comment>
    <comment ref="G422" authorId="1" shapeId="0" xr:uid="{934156CF-A5DF-427C-A5DE-6FA436D78483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 01.01.2025 на ОСНО</t>
        </r>
      </text>
    </comment>
    <comment ref="G429" authorId="1" shapeId="0" xr:uid="{76899BB0-2711-48E1-AED6-69FC8CED3E72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 01.01.2025 на ОСНО</t>
        </r>
      </text>
    </comment>
    <comment ref="G440" authorId="1" shapeId="0" xr:uid="{1DD352A7-9402-4AAB-8556-E00A9F5B5F0C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 01.01.2025 на ОСНО</t>
        </r>
      </text>
    </comment>
    <comment ref="G447" authorId="1" shapeId="0" xr:uid="{422F172B-8E28-4957-BA7A-E8830D020C60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 01.01.2025 на ОСНО</t>
        </r>
      </text>
    </comment>
    <comment ref="G454" authorId="1" shapeId="0" xr:uid="{D6A3373F-4CBE-4C1F-9DB0-1F026DBE7A9E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 01.01.2025 на ОСНО</t>
        </r>
      </text>
    </comment>
    <comment ref="G469" authorId="1" shapeId="0" xr:uid="{DE04F6C3-06EA-4906-B3E8-A26CC9CAD946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 01.01.2025 на ОСНО</t>
        </r>
      </text>
    </comment>
    <comment ref="L590" authorId="1" shapeId="0" xr:uid="{8AD96E65-25B0-4707-A7B2-4E999F208BE8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г. Омутнинск, Трудовые резервы</t>
        </r>
      </text>
    </comment>
    <comment ref="L593" authorId="1" shapeId="0" xr:uid="{055507A8-09CB-4772-9B2F-1ED93417857E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12 котельных
</t>
        </r>
      </text>
    </comment>
    <comment ref="C793" authorId="1" shapeId="0" xr:uid="{4B2B4B99-B7B1-40D8-AA09-7BD5CA909E38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с 25.09.2024 перешли с ОСНО на УСНО</t>
        </r>
      </text>
    </comment>
    <comment ref="L950" authorId="1" shapeId="0" xr:uid="{9A1B45F2-CE88-4E55-A4F5-3EEE7A6863FE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Большевиков 7а</t>
        </r>
      </text>
    </comment>
    <comment ref="L954" authorId="1" shapeId="0" xr:uid="{C70DD7FA-73A5-40FA-B43D-44CF77B03405}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Нестино</t>
        </r>
      </text>
    </comment>
    <comment ref="F973" authorId="0" shapeId="0" xr:uid="{ECB54532-87F3-4A10-9A11-9A96492EA7D5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большие кот.
</t>
        </r>
      </text>
    </comment>
    <comment ref="L973" authorId="0" shapeId="0" xr:uid="{C79EE8FD-6566-4696-B895-58959D73B1EB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большие кот.
</t>
        </r>
      </text>
    </comment>
    <comment ref="F976" authorId="0" shapeId="0" xr:uid="{096EEDE6-4610-4E2B-8018-0C677799A7C6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маленькие кот.
</t>
        </r>
      </text>
    </comment>
    <comment ref="L976" authorId="0" shapeId="0" xr:uid="{6A9474EE-4FF8-470F-BE9C-E18D045AA39E}">
      <text>
        <r>
          <rPr>
            <b/>
            <sz val="9"/>
            <color indexed="81"/>
            <rFont val="Tahoma"/>
            <family val="2"/>
            <charset val="204"/>
          </rPr>
          <t>Свиридова О.Г.:</t>
        </r>
        <r>
          <rPr>
            <sz val="9"/>
            <color indexed="81"/>
            <rFont val="Tahoma"/>
            <family val="2"/>
            <charset val="204"/>
          </rPr>
          <t xml:space="preserve">
маленькие кот.
</t>
        </r>
      </text>
    </comment>
    <comment ref="G1080" authorId="2" shapeId="0" xr:uid="{41EDE477-A58D-4B36-A6C7-E22C1C254636}">
      <text>
        <r>
          <rPr>
            <b/>
            <sz val="9"/>
            <color indexed="81"/>
            <rFont val="Tahoma"/>
            <family val="2"/>
            <charset val="204"/>
          </rPr>
          <t>Обухова Н.Е.:</t>
        </r>
        <r>
          <rPr>
            <sz val="9"/>
            <color indexed="81"/>
            <rFont val="Tahoma"/>
            <family val="2"/>
            <charset val="204"/>
          </rPr>
          <t xml:space="preserve">
с НДС. Переход на ОСНО</t>
        </r>
      </text>
    </comment>
    <comment ref="G1083" authorId="2" shapeId="0" xr:uid="{A764A281-D8B7-4FA6-BE0E-970608EA1F13}">
      <text>
        <r>
          <rPr>
            <b/>
            <sz val="9"/>
            <color indexed="81"/>
            <rFont val="Tahoma"/>
            <family val="2"/>
            <charset val="204"/>
          </rPr>
          <t>Обухова Н.Е.:</t>
        </r>
        <r>
          <rPr>
            <sz val="9"/>
            <color indexed="81"/>
            <rFont val="Tahoma"/>
            <family val="2"/>
            <charset val="204"/>
          </rPr>
          <t xml:space="preserve">
с НДС. Переход на ОСНО</t>
        </r>
      </text>
    </comment>
  </commentList>
</comments>
</file>

<file path=xl/sharedStrings.xml><?xml version="1.0" encoding="utf-8"?>
<sst xmlns="http://schemas.openxmlformats.org/spreadsheetml/2006/main" count="1415" uniqueCount="753">
  <si>
    <t>Экономически обоснованные тарифы на тепловую энергию для населения</t>
  </si>
  <si>
    <t>Субъект баланса</t>
  </si>
  <si>
    <t>2024 год</t>
  </si>
  <si>
    <t>2025 год</t>
  </si>
  <si>
    <t>тариф, руб./Гкал (с НДС)</t>
  </si>
  <si>
    <t>Реквизиты решения</t>
  </si>
  <si>
    <t>Объем (население), Гкал</t>
  </si>
  <si>
    <t>Рост,%</t>
  </si>
  <si>
    <t>01.01.2024-30.06.2024</t>
  </si>
  <si>
    <t>01.07.2024-31.12.2024</t>
  </si>
  <si>
    <t>дата</t>
  </si>
  <si>
    <t>номер</t>
  </si>
  <si>
    <t>01.01.2025-30.06.2025</t>
  </si>
  <si>
    <t>01.07.2025-31.12.2025</t>
  </si>
  <si>
    <t>01.07.2025/31.12.2024</t>
  </si>
  <si>
    <t>Арбажский муниципальный округ 33602000</t>
  </si>
  <si>
    <t>ООО "Комфорт"  п.Арбаж</t>
  </si>
  <si>
    <t>43/4-тэ-2024</t>
  </si>
  <si>
    <t>38/12-тэ-2025</t>
  </si>
  <si>
    <t>ООО "Комфорт"</t>
  </si>
  <si>
    <t>43/3-тэ-2024</t>
  </si>
  <si>
    <t>32/6-тэ-2025</t>
  </si>
  <si>
    <t>Афанасьевский муниципальный округ</t>
  </si>
  <si>
    <t>Афанасьевский муниципальный район/Бисеровское/33603412</t>
  </si>
  <si>
    <t>МКП ЖКХ пгт. Афанасьево</t>
  </si>
  <si>
    <t>35/42-тэ-2024</t>
  </si>
  <si>
    <t>35/6-тэ-2025</t>
  </si>
  <si>
    <t>Афанасьевский муниципальный район/Поселок Афанасьево/33603151</t>
  </si>
  <si>
    <t>МКП ЖКХ пгт. Афанасьево (квартальная)</t>
  </si>
  <si>
    <t>36/1-тэ-2024</t>
  </si>
  <si>
    <t>35/7-тэ-2025</t>
  </si>
  <si>
    <t>МКП ЖКХ пгт. Афанасьево (ЦРБ)</t>
  </si>
  <si>
    <t>Белохолуницкий муниципальный район/Город Белая Холуница/33605101</t>
  </si>
  <si>
    <t xml:space="preserve">ООО "Расчетная компания" </t>
  </si>
  <si>
    <t>39/12-тэ-2024</t>
  </si>
  <si>
    <t>40/14-тэ-2025</t>
  </si>
  <si>
    <t>ООО "Союз"</t>
  </si>
  <si>
    <t>45/23-тэ-2024</t>
  </si>
  <si>
    <t>39/11-тэ-2025</t>
  </si>
  <si>
    <t>ООО "ТеплоЭнерго"</t>
  </si>
  <si>
    <t>40/8-тэ-2024</t>
  </si>
  <si>
    <t>42/7-тэ-2024</t>
  </si>
  <si>
    <t>Белохолуницкий муниципальный район/Быдановское/33605408</t>
  </si>
  <si>
    <t>Белохолуницкий муниципальный район/Гуренское/33605422</t>
  </si>
  <si>
    <t>Белохолуницкий муниципальный район/Дубровское/33605423</t>
  </si>
  <si>
    <t>ООО "Диалог"</t>
  </si>
  <si>
    <t>40/5-тэ-2024</t>
  </si>
  <si>
    <t>33/5-тэ-2025</t>
  </si>
  <si>
    <t>Белохолуницкий муниципальный район/Климковское/33605428101</t>
  </si>
  <si>
    <t>ООО "Велес"</t>
  </si>
  <si>
    <t>40/7-тэ-2024</t>
  </si>
  <si>
    <t>33/6-тэ-2025</t>
  </si>
  <si>
    <t>Белохолуницкий муниципальный район/Подрезчихинское/33605436</t>
  </si>
  <si>
    <t>ООО "Согласие"</t>
  </si>
  <si>
    <t>40/6-тэ-2024</t>
  </si>
  <si>
    <t>32/10-тэ-2025</t>
  </si>
  <si>
    <t>Белохолуницкий муниципальный район/Поломское/33605440</t>
  </si>
  <si>
    <t>ООО «УЮТ» с. Полом</t>
  </si>
  <si>
    <t>39/14-тэ-2024</t>
  </si>
  <si>
    <t>33/4-тэ-2025</t>
  </si>
  <si>
    <t>Богородский муниципальный округ/Поселок Богородское/335060000</t>
  </si>
  <si>
    <t>ООО "Стимул"</t>
  </si>
  <si>
    <t>44/4-тэ-2024</t>
  </si>
  <si>
    <t>42/4-тэ-2025</t>
  </si>
  <si>
    <t>Верхнекамский муниципальный округ 33507000</t>
  </si>
  <si>
    <t>Филиал ОАО "РЖД" ГЖД Кировский региональный центр дирекции по тепловодоснабжению</t>
  </si>
  <si>
    <t>33/32-тэ-2024</t>
  </si>
  <si>
    <t>44/9-тэ-2025</t>
  </si>
  <si>
    <t>ООО "Кирсинская теплоснабжающая компания"</t>
  </si>
  <si>
    <t>36/46-тэ-2024</t>
  </si>
  <si>
    <t>30/1-тэ-2025</t>
  </si>
  <si>
    <t xml:space="preserve">ООО "Кирсинская управляющая компания" </t>
  </si>
  <si>
    <t>37/9-тэ-2024</t>
  </si>
  <si>
    <t xml:space="preserve">ООО "Аква" </t>
  </si>
  <si>
    <t>37/8-тэ-2024</t>
  </si>
  <si>
    <t>ООО "Альянс"</t>
  </si>
  <si>
    <t>-</t>
  </si>
  <si>
    <t>46/1-тэ-2025</t>
  </si>
  <si>
    <t>ФКУ "ИК-27 ОУХД УФСИН России по Кировской области"</t>
  </si>
  <si>
    <t>30/11-тэ-2024</t>
  </si>
  <si>
    <t>31/9-тэ-2025</t>
  </si>
  <si>
    <t xml:space="preserve">ПАО «Россети Центр и Приволжье» – филиал «Кировэнерго» пгт Лесной </t>
  </si>
  <si>
    <t>43/2-тэ-2024</t>
  </si>
  <si>
    <t>45/16-тэ-2025</t>
  </si>
  <si>
    <t>КОГУП "Облкоммунсервис"</t>
  </si>
  <si>
    <t>38/47-тэ-2024</t>
  </si>
  <si>
    <t>44/34-тэ-2025</t>
  </si>
  <si>
    <t>Верхошижемский муниципальный район/Поселок Верхошижемье/33608151</t>
  </si>
  <si>
    <t>ООО «РСУ»</t>
  </si>
  <si>
    <t>35/53-тэ-2024</t>
  </si>
  <si>
    <t>33/12-тэ-2025</t>
  </si>
  <si>
    <t xml:space="preserve">ООО "ТеплоВод" </t>
  </si>
  <si>
    <t>45/19-тэ-2024</t>
  </si>
  <si>
    <t>46/12-тэ-2025</t>
  </si>
  <si>
    <t>КОГБУСО "Советский психоневрологический интернат"</t>
  </si>
  <si>
    <t>36/43-тэ-2024</t>
  </si>
  <si>
    <t>31/17-тэ-2025</t>
  </si>
  <si>
    <t>Верхошижемский муниципальный район/Среднеивкинское/33608432</t>
  </si>
  <si>
    <t>ООО "УК ЖКХ Водолей"</t>
  </si>
  <si>
    <t>36/42-тэ-2024</t>
  </si>
  <si>
    <t>33/3-тэ-2025</t>
  </si>
  <si>
    <t>Вятские Поляны/Вятские Поляны/33704000</t>
  </si>
  <si>
    <t>ООО "ТЕПЛОСНАБ" (котельная г. Вятские Поляны ул. Ленина, 333)</t>
  </si>
  <si>
    <t>44/2-тэ-2024</t>
  </si>
  <si>
    <t>44/5-тэ-2025</t>
  </si>
  <si>
    <t>ПАО «Россети  Центр и Приволжье»</t>
  </si>
  <si>
    <t>43/1-тэ-2024</t>
  </si>
  <si>
    <t xml:space="preserve">ООО "Теплоснаб" (единый 7 котельных) ранее ООО "Малая энергетика"                    </t>
  </si>
  <si>
    <t>39/16-2023</t>
  </si>
  <si>
    <t>44/7-тэ-2025</t>
  </si>
  <si>
    <t>ООО "Малая энергетика"</t>
  </si>
  <si>
    <t xml:space="preserve">ООО "ТЕПЛОСНАБ" (котельная г. Вятские Поляны ул. Тойменка, 8е) </t>
  </si>
  <si>
    <t xml:space="preserve"> ООО "ТЕПЛОСНАБ" (котельные г. Вятские Поляны ул. Гагарина, 12а, ул. Азина, 9) </t>
  </si>
  <si>
    <t>Вятскополянский муниципальный район/Город Сосновка/33610104</t>
  </si>
  <si>
    <t>ООО «Коммунальная энергетика»</t>
  </si>
  <si>
    <t>45/22-тэ-2024</t>
  </si>
  <si>
    <t>38/7-тэ-2025</t>
  </si>
  <si>
    <t>ООО "Стройсервис"</t>
  </si>
  <si>
    <t>41/12-тэ-2024</t>
  </si>
  <si>
    <t>37/5-тэ-2025</t>
  </si>
  <si>
    <r>
      <t xml:space="preserve">ООО "Стройсервис" </t>
    </r>
    <r>
      <rPr>
        <sz val="12"/>
        <color rgb="FFFF0000"/>
        <rFont val="Times New Roman"/>
        <family val="1"/>
        <charset val="204"/>
      </rPr>
      <t>с 23.10.2024</t>
    </r>
  </si>
  <si>
    <t>37/6-тэ-2024</t>
  </si>
  <si>
    <t>41/11-тэ-2023</t>
  </si>
  <si>
    <t>Вятскополянский муниципальный район/Гремячевское/33610404</t>
  </si>
  <si>
    <t>МКП «Коммунальные системы»</t>
  </si>
  <si>
    <t>33/16-тэ-2024</t>
  </si>
  <si>
    <t>36/5-тэ-2025</t>
  </si>
  <si>
    <t>Вятскополянский муниципальный район/Ершовское/33610406</t>
  </si>
  <si>
    <t>Вятскополянский муниципальный район/Поселок Красная Поляна/33610154</t>
  </si>
  <si>
    <t>МУП «Краснополянский водоканал»</t>
  </si>
  <si>
    <t>43/9-тэ-2024</t>
  </si>
  <si>
    <t>36/4-тэ-2025</t>
  </si>
  <si>
    <t>Вятскополянский муниципальный район/Слудское/33610416</t>
  </si>
  <si>
    <t>ООО «Коммунальщик»</t>
  </si>
  <si>
    <t>42/12-тэ-2024</t>
  </si>
  <si>
    <t>38/8-тэ-2024</t>
  </si>
  <si>
    <t>38/8-тэ-2025</t>
  </si>
  <si>
    <t>Вятскополянский муниципальный район/Среднетойменское/33610420</t>
  </si>
  <si>
    <t>Вятскополянский муниципальный район/Среднешунское/33610424</t>
  </si>
  <si>
    <t>МКП «Коммунальные системы» с 01.09.2024</t>
  </si>
  <si>
    <t>33/18-тэ-2023</t>
  </si>
  <si>
    <t>Вятскополянский муниципальный район/Чекашевское/33610432</t>
  </si>
  <si>
    <t>Даровской муниципальный район/Поселок Даровской/33612151</t>
  </si>
  <si>
    <t xml:space="preserve">ООО "Энергоресурс" </t>
  </si>
  <si>
    <t>44/5-тэ-2024</t>
  </si>
  <si>
    <t>47/6-тэ-2025</t>
  </si>
  <si>
    <t xml:space="preserve">
ООО "Энергоресурс" </t>
  </si>
  <si>
    <t>ЗАТО Первомайский/ЗАТО Первомайский/33787000</t>
  </si>
  <si>
    <t>ООО «Энерго Снабжающая Компания»</t>
  </si>
  <si>
    <t>43/10-тэ-2024</t>
  </si>
  <si>
    <t>46/11-тэ-2025</t>
  </si>
  <si>
    <t>Зуевский муниципальный район/Город Зуевка/33614101</t>
  </si>
  <si>
    <t>ООО «Зуевский механический завод» (ул. Первомайская)</t>
  </si>
  <si>
    <t>35/49-тэ-2024</t>
  </si>
  <si>
    <t>38/3-тэ-2025</t>
  </si>
  <si>
    <t>Филиал ОАО "РЖД" ГЖД Кировский региональный центр дирекции по тепловодоснабжению (хоздвор)</t>
  </si>
  <si>
    <t>Филиал ОАО "РЖД" ГЖД Кировский региональный центр дирекции по тепловодоснабжению (ПЧ-13)</t>
  </si>
  <si>
    <t>ООО «Зуевский механический завод» (ул. Южная)</t>
  </si>
  <si>
    <t>МУП ЖКХ "Газтепложилсервис"</t>
  </si>
  <si>
    <t>42/8-тэ-2024</t>
  </si>
  <si>
    <t>41/8-тэ-2025</t>
  </si>
  <si>
    <t>ОАО "Коммунэнерго"</t>
  </si>
  <si>
    <t>39/2-тэ-2024</t>
  </si>
  <si>
    <t>МУП ЖКХ "Газтепложилсервис" с 25.12.2024 (котельные Коммуны)</t>
  </si>
  <si>
    <t>48/3-тэ-2024</t>
  </si>
  <si>
    <t>Зуевский муниципальный район/Мухинское/33614424</t>
  </si>
  <si>
    <t>ООО ЖКХ "Родник"  (с. Мухино, ул. Шоссейная,  д.26а)</t>
  </si>
  <si>
    <t>38/9-тэ-2024</t>
  </si>
  <si>
    <t>49/6-тэ-2025</t>
  </si>
  <si>
    <t>Зуевский муниципальный район/Косинское/33614154</t>
  </si>
  <si>
    <t>ООО «ТеплоЭнергоСервис»</t>
  </si>
  <si>
    <t>40/12-тэ-2024</t>
  </si>
  <si>
    <t>35/13-тэ-2025</t>
  </si>
  <si>
    <t xml:space="preserve">ООО "ТК Ресурс" </t>
  </si>
  <si>
    <t>33/31-тэ-2024</t>
  </si>
  <si>
    <t>46/13-тэ-2025</t>
  </si>
  <si>
    <t xml:space="preserve"> ООО "ТК Ресурс" </t>
  </si>
  <si>
    <t>Зуевский муниципальный район/Соколовское/33614443</t>
  </si>
  <si>
    <t>Зуевский муниципальный район/Октябрьское/33614428</t>
  </si>
  <si>
    <t>ООО ЖКХ "Родник" (п. Октябрьский, ул. Ленина, 5а)</t>
  </si>
  <si>
    <t>ООО ЖКХ "Родник"(п. Октябрьский, ул. Набережная, д.4)</t>
  </si>
  <si>
    <t>Кильмезский муниципальный район/Поселок Кильмезь/33617151</t>
  </si>
  <si>
    <t>МКП "Универсал"</t>
  </si>
  <si>
    <t>39/17-тэ-2024</t>
  </si>
  <si>
    <t>31/8-тэ-2025</t>
  </si>
  <si>
    <t>Кикнурский муниципальный район/Поселок Кикнур/33616151</t>
  </si>
  <si>
    <t>МУП "Коммунальщик"</t>
  </si>
  <si>
    <t>41/13-тэ-2024</t>
  </si>
  <si>
    <t>32/1-тэ-2025</t>
  </si>
  <si>
    <t>Киров/Киров/33701000</t>
  </si>
  <si>
    <t>ОАО "Ново-Вятка"</t>
  </si>
  <si>
    <t>ООО "Теплоснабжение"</t>
  </si>
  <si>
    <t>33/30-тэ-2023</t>
  </si>
  <si>
    <t>39/3-тэ-2025</t>
  </si>
  <si>
    <t>41/2-тэ-2024</t>
  </si>
  <si>
    <t>39/4-тэ-2025</t>
  </si>
  <si>
    <t>ООО "Теплогенерирующее предприятие №3"</t>
  </si>
  <si>
    <t>35/52-тэ-2024</t>
  </si>
  <si>
    <t>39/5-тэ-2025</t>
  </si>
  <si>
    <t>ООО "Теплотехник"</t>
  </si>
  <si>
    <t>33/33-тэ-2024</t>
  </si>
  <si>
    <t>31/15-тэ-2025</t>
  </si>
  <si>
    <t>МУП "Кировские тепловые сети"</t>
  </si>
  <si>
    <t>45/15-тэ-2024</t>
  </si>
  <si>
    <t>37/11-тэ-2025</t>
  </si>
  <si>
    <t>37/13-тэ-2025</t>
  </si>
  <si>
    <t>40/4-тэ-2024</t>
  </si>
  <si>
    <t>45/17-тэ-2024</t>
  </si>
  <si>
    <t>47/19-тэ-2025</t>
  </si>
  <si>
    <t>ООО «Управление недвижимостью и Домами»</t>
  </si>
  <si>
    <t>31/5-тэ-2024</t>
  </si>
  <si>
    <t>36/8-тэ-2025</t>
  </si>
  <si>
    <t>ФГБОУ ВО "Вятский государственный агротехнологический университет"</t>
  </si>
  <si>
    <t>32/3-тэ-2024</t>
  </si>
  <si>
    <t>31/14-тэ-2025</t>
  </si>
  <si>
    <t>ООО "Специалист"</t>
  </si>
  <si>
    <t>30/6-тэ-2024</t>
  </si>
  <si>
    <t>35/11-тэ-2025</t>
  </si>
  <si>
    <t>МУП "Кировские тепловые сети" с 04.10.2022 (ранее ООО "Теплоснаб")</t>
  </si>
  <si>
    <t>ООО "ТЕХНО СИТИ" (ранее ООО "Матрица")</t>
  </si>
  <si>
    <t>41/5-тэ-2024</t>
  </si>
  <si>
    <t>МУП "Кировские тепловые сети"  г. Киров, ул. Советская (Нововятский), д. 58 ак)</t>
  </si>
  <si>
    <t>38/17-тэ-2024</t>
  </si>
  <si>
    <t>КОГПОАУ "Кировский государственный автодорожный техникум"</t>
  </si>
  <si>
    <t>31/7-тэ-2024</t>
  </si>
  <si>
    <r>
      <t xml:space="preserve"> КОГУП "Облкоммунсервис" (котельная  Кировского автодорожного техникума: г. Киров, ул. Проектная, д. 29)                    </t>
    </r>
    <r>
      <rPr>
        <sz val="12"/>
        <color rgb="FFFF0000"/>
        <rFont val="Times New Roman"/>
        <family val="1"/>
        <charset val="204"/>
      </rPr>
      <t>С 20.11.2024</t>
    </r>
  </si>
  <si>
    <t>41/10-тэ-2024</t>
  </si>
  <si>
    <t>ООО "Евро-строй"</t>
  </si>
  <si>
    <t>41/3-тэ-2024</t>
  </si>
  <si>
    <t>39/6-тэ-2025</t>
  </si>
  <si>
    <r>
      <t xml:space="preserve">Общество с ограниченной ответственностью "Теплоэнергоресурс" </t>
    </r>
    <r>
      <rPr>
        <sz val="12"/>
        <color rgb="FFFF0000"/>
        <rFont val="Times New Roman"/>
        <family val="1"/>
        <charset val="204"/>
      </rPr>
      <t>с 13.08.2024</t>
    </r>
  </si>
  <si>
    <t>27/2-тэ-2024</t>
  </si>
  <si>
    <t>44/33-тэ-2025</t>
  </si>
  <si>
    <t>ПАО "Т Плюс"</t>
  </si>
  <si>
    <t>35/36-тэ-2024</t>
  </si>
  <si>
    <t>49/1-тэ-2025</t>
  </si>
  <si>
    <t>45/77-тэ-2024</t>
  </si>
  <si>
    <t>ООО "Газпром теплоэнерго Киров" (микрорайон Радужный города Кирова)</t>
  </si>
  <si>
    <t>45/81-тэ-2024</t>
  </si>
  <si>
    <t>47/10-тэ-2025</t>
  </si>
  <si>
    <t>ООО ТСО "Зиновы"</t>
  </si>
  <si>
    <t>31/6-тэ-2024</t>
  </si>
  <si>
    <t>35/10-тэ--2025</t>
  </si>
  <si>
    <t>ООО ТК "Азбука быта"</t>
  </si>
  <si>
    <t>42/4-тэ-2024</t>
  </si>
  <si>
    <t>47/24-тэ-2025</t>
  </si>
  <si>
    <t>45/18-тэ-2024</t>
  </si>
  <si>
    <t>42/3-тэ-2024</t>
  </si>
  <si>
    <t>45/39-тэ-2025</t>
  </si>
  <si>
    <t>Кирово-Чепецк/Кирово-Чепецк/33707000</t>
  </si>
  <si>
    <t>ПАО "Т Плюс" (мкр Каринторф)</t>
  </si>
  <si>
    <t>Кирово-Чепецкий муниципальный район/Бурмакинское/33618408</t>
  </si>
  <si>
    <t>ООО ПАСЕГОВО</t>
  </si>
  <si>
    <t>35/43-тэ-2024</t>
  </si>
  <si>
    <t>38/10-тэ-2025</t>
  </si>
  <si>
    <t>Кирово-Чепецкий муниципальный район/Коныпское/33618418</t>
  </si>
  <si>
    <t>МУП ЖКХ "Конып"</t>
  </si>
  <si>
    <t>37/12-тэ-2024</t>
  </si>
  <si>
    <t>37/7-тэ-2025</t>
  </si>
  <si>
    <t>Кирово-Чепецкий муниципальный район/Кстининское/33618420</t>
  </si>
  <si>
    <t>ООО ЖКХ «Кстинино» пос. Кстининского дома отдыха</t>
  </si>
  <si>
    <t>35/44-тэ-2024</t>
  </si>
  <si>
    <t>33/8-тэ-2025</t>
  </si>
  <si>
    <t>ООО ЖКХ «Кстинино» с. Кстинино</t>
  </si>
  <si>
    <t>37/8-тэ-2025</t>
  </si>
  <si>
    <t>ООО «Сталкер» п/станция Вятка</t>
  </si>
  <si>
    <t>35/45-тэ-2024</t>
  </si>
  <si>
    <t>47/13-тэ-2025</t>
  </si>
  <si>
    <t>Кирово-Чепецкий муниципальный район/Мокрецовское/33618424</t>
  </si>
  <si>
    <t>ООО "Гарант" с. Каринка</t>
  </si>
  <si>
    <t>37/42-тэ-2024</t>
  </si>
  <si>
    <t>40/33-тэ-2025</t>
  </si>
  <si>
    <t>ООО "Гарант"  д.Марковцы</t>
  </si>
  <si>
    <t>Кирово-Чепецкий муниципальный район/Пасеговское/33618428</t>
  </si>
  <si>
    <t xml:space="preserve">ООО «СтройЖилКомплект» </t>
  </si>
  <si>
    <t>40/9-тэ-2024</t>
  </si>
  <si>
    <t>46/17-тэ-2025</t>
  </si>
  <si>
    <t>Кирово-Чепецкий муниципальный район/Поломское/33618432</t>
  </si>
  <si>
    <t>Кирово-Чепецкий муниципальный район/Просницкое/33618412</t>
  </si>
  <si>
    <t>Кирово-Чепецкий муниципальный район/Фатеевское/33618436</t>
  </si>
  <si>
    <t>38/11-тэ-2025</t>
  </si>
  <si>
    <t>Кирово-Чепецкий муниципальный район/Федяковское/33618442</t>
  </si>
  <si>
    <t>ООО "ЖКХ УЮТ"</t>
  </si>
  <si>
    <t>37/13-тэ-2024</t>
  </si>
  <si>
    <t>38/9-тэ-2025</t>
  </si>
  <si>
    <r>
      <t xml:space="preserve">Общество с ограниченной ответственностью Теплоснабжающая компания "Ресурс" </t>
    </r>
    <r>
      <rPr>
        <sz val="12"/>
        <color rgb="FFFF0000"/>
        <rFont val="Times New Roman"/>
        <family val="1"/>
        <charset val="204"/>
      </rPr>
      <t>с 18.09.2024</t>
    </r>
  </si>
  <si>
    <t xml:space="preserve">32/12-тэ-2024 </t>
  </si>
  <si>
    <t>42/2-тэ-2025</t>
  </si>
  <si>
    <t>ООО «СтройЖилКомплект» с 30.11.2022</t>
  </si>
  <si>
    <t>46/18-тэ-2024</t>
  </si>
  <si>
    <t>Кирово-Чепецкий муниципальный район/Филипповское/33618444</t>
  </si>
  <si>
    <t>ООО "Гарант"</t>
  </si>
  <si>
    <t>Кирово-Чепецкий муниципальный район/Чепецкое/33618448</t>
  </si>
  <si>
    <t>45/2-тэ-2025</t>
  </si>
  <si>
    <t>Кирово-Чепецкий муниципальный район/Чувашевское/33618452</t>
  </si>
  <si>
    <t>Котельнич/Котельнич/33710000</t>
  </si>
  <si>
    <r>
      <t xml:space="preserve">ООО "Финанс групп" (с 20.09.2023) г.Котельнич                       </t>
    </r>
    <r>
      <rPr>
        <sz val="12"/>
        <color rgb="FFFF0000"/>
        <rFont val="Times New Roman"/>
        <family val="1"/>
        <charset val="204"/>
      </rPr>
      <t>ранее КОГУП "Облкоммунсервис"</t>
    </r>
  </si>
  <si>
    <t>32/8-тэ-2023</t>
  </si>
  <si>
    <t>47/7-тэ-2025</t>
  </si>
  <si>
    <r>
      <t xml:space="preserve">ООО "Финанс групп" (с 20.09.2023) заречная часть города (пос Затон)                                                                                                        </t>
    </r>
    <r>
      <rPr>
        <sz val="12"/>
        <color rgb="FFFF0000"/>
        <rFont val="Times New Roman"/>
        <family val="1"/>
        <charset val="204"/>
      </rPr>
      <t xml:space="preserve"> </t>
    </r>
  </si>
  <si>
    <t xml:space="preserve"> КОГУП "Облкоммунсервис" с 27.11.2024</t>
  </si>
  <si>
    <t>42/1-тэ-2024</t>
  </si>
  <si>
    <t>ОАО "Котельничский хлебокомбинат"</t>
  </si>
  <si>
    <t>30/8-тэ-2024</t>
  </si>
  <si>
    <t>31/7-тэ-2025</t>
  </si>
  <si>
    <t>ООО "Газэнергосеть Киров"</t>
  </si>
  <si>
    <t>39/19-тэ-2024</t>
  </si>
  <si>
    <t>41/23-тэ-2025</t>
  </si>
  <si>
    <t>ОАО "Котельничский механический завод"</t>
  </si>
  <si>
    <t>35/5-тэ-2025</t>
  </si>
  <si>
    <t>ОАО "Котельничское хлебоприемное предприятие"</t>
  </si>
  <si>
    <t>30/9-тэ-2024</t>
  </si>
  <si>
    <t>40/11-тэ-2025</t>
  </si>
  <si>
    <t>НГОУ СПО "Кировский кооперативный техникум" Кировского облпотребсоюза (г.Котельнич)</t>
  </si>
  <si>
    <t>31/2-тэ-2024</t>
  </si>
  <si>
    <t>31/6-тэ-2025</t>
  </si>
  <si>
    <t>ФГБУ "Центральное жилищно-коммунальное управление" Министерства обороны Российской Федерации</t>
  </si>
  <si>
    <t>41/4-тэ-2024</t>
  </si>
  <si>
    <t>36/9-тэ-2025</t>
  </si>
  <si>
    <r>
      <t xml:space="preserve"> КОГУП "Облкоммунсервис" </t>
    </r>
    <r>
      <rPr>
        <sz val="12"/>
        <color rgb="FFFF0000"/>
        <rFont val="Times New Roman"/>
        <family val="1"/>
        <charset val="204"/>
      </rPr>
      <t>с 18.12.2024</t>
    </r>
  </si>
  <si>
    <t>46/6-тэ-2025</t>
  </si>
  <si>
    <r>
      <t xml:space="preserve">МУП «Водоканал Котельничского района» </t>
    </r>
    <r>
      <rPr>
        <sz val="12"/>
        <color rgb="FFFF0000"/>
        <rFont val="Times New Roman"/>
        <family val="1"/>
        <charset val="204"/>
      </rPr>
      <t>с 25.12.2024</t>
    </r>
  </si>
  <si>
    <t>48/1-тэ-2024</t>
  </si>
  <si>
    <t>Котельничский муниципальный район/Александровское/33619464</t>
  </si>
  <si>
    <t xml:space="preserve">ООО ЖКХ "Олиста" </t>
  </si>
  <si>
    <t>34/12-тэ-2024</t>
  </si>
  <si>
    <t>48/2-тэ-2024</t>
  </si>
  <si>
    <t>Котельничский муниципальный район/Биртяевское/33619404</t>
  </si>
  <si>
    <t>Котельничский муниципальный район/Карпушинское/33619440</t>
  </si>
  <si>
    <t>ООО ЖКХ "Импульс"</t>
  </si>
  <si>
    <t>36/50-тэ-2024</t>
  </si>
  <si>
    <t>48/2-тэ-2025</t>
  </si>
  <si>
    <t>Котельничский муниципальный район/Котельничское/33619456</t>
  </si>
  <si>
    <t>ООО "Спицыно"</t>
  </si>
  <si>
    <t>36/52-тэ-2024</t>
  </si>
  <si>
    <t>Котельничский муниципальный район/Красногорское/33619488</t>
  </si>
  <si>
    <t>ООО "ЖКХ Олиста"</t>
  </si>
  <si>
    <t>Котельничский муниципальный район/Макарьевское/33619460</t>
  </si>
  <si>
    <t xml:space="preserve"> ООО "Макарьевское ЖКХ" </t>
  </si>
  <si>
    <t>36/54-тэ-2024</t>
  </si>
  <si>
    <t>30/4-тэ-2025</t>
  </si>
  <si>
    <t>Котельничский муниципальный район/Молотниковское/33619436</t>
  </si>
  <si>
    <t xml:space="preserve"> ООО "ЖКХ Олиста" </t>
  </si>
  <si>
    <t>34/11-тэ-2024</t>
  </si>
  <si>
    <t>Котельничский муниципальный район/Морозовское/33619468</t>
  </si>
  <si>
    <t>36/49-тэ-2024</t>
  </si>
  <si>
    <t>Котельничский муниципальный район/Родичевское/33619424</t>
  </si>
  <si>
    <t>Котельничский муниципальный район/Светловское/33619481</t>
  </si>
  <si>
    <t>Котельничский муниципальный район/Юбилейное/33619448</t>
  </si>
  <si>
    <t>ООО «Коммунальное предприятие поселка Юбилейный»</t>
  </si>
  <si>
    <t>36/53-тэ-2024</t>
  </si>
  <si>
    <t>32/11-тэ-2025</t>
  </si>
  <si>
    <t>Котельничский муниципальный район/Юрьевское/33619494</t>
  </si>
  <si>
    <t>36/51-тэ-2024</t>
  </si>
  <si>
    <t>Куменский муниципальный район/Березниковское/33620408</t>
  </si>
  <si>
    <t xml:space="preserve">ООО "Вожгальское домоуправление" </t>
  </si>
  <si>
    <t>24/1-тэ-2023</t>
  </si>
  <si>
    <t>34/5-тэ-2025</t>
  </si>
  <si>
    <t>Куменский муниципальный район/Большеперелазское</t>
  </si>
  <si>
    <t xml:space="preserve">СПК (колхоз) "Знамя Ленина" </t>
  </si>
  <si>
    <t>41/6-тэ-2023</t>
  </si>
  <si>
    <t>36/31-тэ-2025</t>
  </si>
  <si>
    <t>Куменский муниципальный район/Вичевское/33620420</t>
  </si>
  <si>
    <t>ООО "Газпром теплоэнерго Киров"</t>
  </si>
  <si>
    <t>Куменский муниципальный район/Вожгальское/33620421</t>
  </si>
  <si>
    <t>СПК ордена Ленина племзавод "Красный Октябрь" (дер. Чекоты )</t>
  </si>
  <si>
    <t>41/7-тэ-2024</t>
  </si>
  <si>
    <t>33/9-тэ-2025</t>
  </si>
  <si>
    <t>Куменский муниципальный район/Кумёнское/33620428</t>
  </si>
  <si>
    <t>Куменский муниципальный район/Поселок Нижнеивкино/33620154</t>
  </si>
  <si>
    <t>ЗАО "Санаторий "Нижне-Ивкино"</t>
  </si>
  <si>
    <t>40/14-тэ-2024</t>
  </si>
  <si>
    <t>34/4-тэ-2025</t>
  </si>
  <si>
    <t>КОГУП "Облкоммунсервис" с учетом производства ЗАО "Санаторий "Нижне-Ивкино" с 27.12.2023</t>
  </si>
  <si>
    <t>45/83-тэ-2023</t>
  </si>
  <si>
    <t>44/11-тэ-2025</t>
  </si>
  <si>
    <t xml:space="preserve">КОГУП "Облкоммунсервис" </t>
  </si>
  <si>
    <t>43/22-тэ-2024</t>
  </si>
  <si>
    <t>44/12-тэ-2025</t>
  </si>
  <si>
    <t>ОАО "Санаторий "Лесная Новь" им.Ю.Ф.Янтарева"</t>
  </si>
  <si>
    <t>45/20-тэ-2024</t>
  </si>
  <si>
    <t>45/1-тэ-2025</t>
  </si>
  <si>
    <t>Куменский муниципальный район/Поселок Кумены/33620151</t>
  </si>
  <si>
    <t>МУП "Куменские тепловые системы"</t>
  </si>
  <si>
    <t>39/18-тэ-2024</t>
  </si>
  <si>
    <t>37/10-тэ-2025</t>
  </si>
  <si>
    <t>Куменский муниципальный район/Речное/33620444</t>
  </si>
  <si>
    <t>ООО «Тепломарт» пос. Речной</t>
  </si>
  <si>
    <t>42/9-тэ-2024</t>
  </si>
  <si>
    <t>45/10-тэ-2025</t>
  </si>
  <si>
    <t>ООО ЖКХ «Кстинино» пос. Олимпийский</t>
  </si>
  <si>
    <t>37/9-тэ-2025</t>
  </si>
  <si>
    <t>Лебяжский муниципальный округ/Поселок Лебяжье/33521000</t>
  </si>
  <si>
    <t>38/48-тэ-2024</t>
  </si>
  <si>
    <t>44/10-тэ-2025</t>
  </si>
  <si>
    <t>КОГБУЗ "Лебяжская центральная районная больница"</t>
  </si>
  <si>
    <t>33/14-тэ-2024</t>
  </si>
  <si>
    <t>32/15-тэ-2025</t>
  </si>
  <si>
    <t>Лузский муниципальный округ/Город Луза/33522000</t>
  </si>
  <si>
    <t>ООО "Лузская теплоснабжающая компания"</t>
  </si>
  <si>
    <t>42/6-тэ-2024</t>
  </si>
  <si>
    <t>38/14-тэ-2025</t>
  </si>
  <si>
    <t>ООО «Лузская Теплоснабжающая Компания» (пгт. Лальск) с 05.10.2021, ранее ООО УК "Лальск"</t>
  </si>
  <si>
    <t>38/13-тэ-2025</t>
  </si>
  <si>
    <t>Мурашинский муниципальный округ/Город Мураши/33524000</t>
  </si>
  <si>
    <t>ООО "Вяткомсервис"</t>
  </si>
  <si>
    <t>39/11-тэ-2024</t>
  </si>
  <si>
    <t>31/10-тэ-2025</t>
  </si>
  <si>
    <t>ООО "Теплоинвестплюс"</t>
  </si>
  <si>
    <t>41/8-тэ-2024</t>
  </si>
  <si>
    <t>40/10-тэ-2025</t>
  </si>
  <si>
    <t xml:space="preserve">ООО "Энергия" </t>
  </si>
  <si>
    <t>39/8-тэ-2024</t>
  </si>
  <si>
    <t>32/9-тэ-2025</t>
  </si>
  <si>
    <t>Мурашинский муниципальный округ/Безбожниковское/33524000</t>
  </si>
  <si>
    <t>ООО "Тепло-Сервис" (Безбожник)</t>
  </si>
  <si>
    <t>39/10-тэ-2024</t>
  </si>
  <si>
    <t>33/26-тэ-2025</t>
  </si>
  <si>
    <t>Мурашинский муниципальный округ/Октябрьское/33524000</t>
  </si>
  <si>
    <t>ООО «Теплоснабжающая компания»</t>
  </si>
  <si>
    <t>39/9-тэ-2024</t>
  </si>
  <si>
    <t>46/19-тэ-2025</t>
  </si>
  <si>
    <t>Нагорский муниципальный район/Поселок Нагорск/33625151</t>
  </si>
  <si>
    <t>ООО «Нагорские коммунальные системы» 3 кот КС</t>
  </si>
  <si>
    <t>35/7-тэ-2024</t>
  </si>
  <si>
    <t>47/12-тэ-2025</t>
  </si>
  <si>
    <t>ООО «Нагорские коммунальные системы» 2 кот - аренда</t>
  </si>
  <si>
    <t>Немский муниципальный район/Архангельское/33626404</t>
  </si>
  <si>
    <t>ООО "Кировавтогаз"</t>
  </si>
  <si>
    <t>40/10-тэ-2024</t>
  </si>
  <si>
    <t>39/12-тэ-2025</t>
  </si>
  <si>
    <t>Нолинский муниципальный район/Город Нолинск/33627101</t>
  </si>
  <si>
    <t>ОАО "Коммунэнерго" (г. Нолинск)</t>
  </si>
  <si>
    <r>
      <t xml:space="preserve">ООО "Кировавтогаз" </t>
    </r>
    <r>
      <rPr>
        <sz val="12"/>
        <color rgb="FFFF0000"/>
        <rFont val="Times New Roman"/>
        <family val="1"/>
        <charset val="204"/>
      </rPr>
      <t>с 27.11.2024</t>
    </r>
  </si>
  <si>
    <t>42/30-тэ-2024</t>
  </si>
  <si>
    <t>ОАО "Коммунэнерго" (дер. Рябиновщина)</t>
  </si>
  <si>
    <r>
      <t xml:space="preserve">ООО "Кировавтогаз" (дер. Рябиновщина) </t>
    </r>
    <r>
      <rPr>
        <sz val="12"/>
        <color rgb="FFFF0000"/>
        <rFont val="Times New Roman"/>
        <family val="1"/>
        <charset val="204"/>
      </rPr>
      <t>с 13.11.2024</t>
    </r>
  </si>
  <si>
    <t>40/15-тэ-2024</t>
  </si>
  <si>
    <t>Нолинский муниципальный район/Поселок Аркуль/33627152</t>
  </si>
  <si>
    <t>Нолинский муниципальный район/Татауровское/33627452</t>
  </si>
  <si>
    <t>МОУ СОШ с.Татаурово</t>
  </si>
  <si>
    <t>33/15-тэ-2024</t>
  </si>
  <si>
    <t>32/14-тэ-2025</t>
  </si>
  <si>
    <t>Омутнинский муниципальный район/Город Омутнинск/33628101</t>
  </si>
  <si>
    <t>МУП ЖКХ Омутнинского района</t>
  </si>
  <si>
    <t>42/14-тэ-2024</t>
  </si>
  <si>
    <t>46/8-тэ-2025</t>
  </si>
  <si>
    <t>46/5-тэ-2024</t>
  </si>
  <si>
    <t>Омутнинский муниципальный район/Леснополянское/33628424</t>
  </si>
  <si>
    <t>МУП ЖКХ Омутнинского района с 07.09.2021</t>
  </si>
  <si>
    <t>39/22-тэ-2024</t>
  </si>
  <si>
    <t>39/15-тэ-2025</t>
  </si>
  <si>
    <t>Омутнинский муниципальный район/Поселок Восточный/33628155</t>
  </si>
  <si>
    <t>МКУП ЖКХ "Коммунальник"</t>
  </si>
  <si>
    <t>38/12-тэ-2024</t>
  </si>
  <si>
    <t>46/15-тэ-2025</t>
  </si>
  <si>
    <t>Омутнинский муниципальный район/Поселок Песковка/33628162</t>
  </si>
  <si>
    <t>38/4-тэ-2024</t>
  </si>
  <si>
    <t>44/13-тэ-2025</t>
  </si>
  <si>
    <t>МУП ЖКХ "Песковский коммунальник" от котельной ФКУ «База материально-технического и военного снабжения УФСИН по Кировской области»</t>
  </si>
  <si>
    <t>38/13-тэ-2024</t>
  </si>
  <si>
    <t>46/9-тэ-2025</t>
  </si>
  <si>
    <t>МУП ЖКХ "Песковский коммунальник"</t>
  </si>
  <si>
    <t>Омутнинский муниципальный район/Чернохолуницкое/33628430</t>
  </si>
  <si>
    <t>Опаринский муниципальный округ 33529000</t>
  </si>
  <si>
    <t>ООО "Энергоресурс" (п. Заря)</t>
  </si>
  <si>
    <t>ООО «Энергоресурс» с 26.01.2021 (ранее МУП "Маромицкие ТеплоВодоСети")</t>
  </si>
  <si>
    <t>47/5-тэ-2025</t>
  </si>
  <si>
    <t>Оричевский муниципальный район/Быстрицкое/33630406</t>
  </si>
  <si>
    <t>ООО ЖКХ "Торфяное"</t>
  </si>
  <si>
    <t>36/38-тэ-2024</t>
  </si>
  <si>
    <r>
      <t>МУП КХ "Юбилейный"</t>
    </r>
    <r>
      <rPr>
        <sz val="12"/>
        <color rgb="FFFF0000"/>
        <rFont val="Times New Roman"/>
        <family val="1"/>
        <charset val="204"/>
      </rPr>
      <t xml:space="preserve"> с 13.11.2024</t>
    </r>
  </si>
  <si>
    <t>Оричевский муниципальный район/Гарское/33630412</t>
  </si>
  <si>
    <t>ООО ТК "Теплосервис"</t>
  </si>
  <si>
    <t>40/3-тэ-2024</t>
  </si>
  <si>
    <t>38/41-тэ-2025</t>
  </si>
  <si>
    <t>Оричевский муниципальный район/Кучелаповское/33630424</t>
  </si>
  <si>
    <t>Филиал ОАО "РЖД-ЗДОРОВЬЕ" санаторий-профилакторий "Сосновый бор"</t>
  </si>
  <si>
    <t>36/39-тэ-2024</t>
  </si>
  <si>
    <t>33/7-тэ-2025</t>
  </si>
  <si>
    <t>ОМУП ЖКХ "Кучелапы"/ Оричевское МУП ЖКХ «Коммунсервис»</t>
  </si>
  <si>
    <t>33/2-тэ-2024</t>
  </si>
  <si>
    <t>5/1-тэ-2025</t>
  </si>
  <si>
    <t>Оричевский муниципальный район/Пищальское/33630436</t>
  </si>
  <si>
    <t>Оричевский муниципальный район/Торфяное/33630450</t>
  </si>
  <si>
    <t>Оричевский муниципальный район/Лугоболотное/33630426</t>
  </si>
  <si>
    <t>МУП КХ "Юбилейный"</t>
  </si>
  <si>
    <t>38/3-тэ-2024</t>
  </si>
  <si>
    <t>36/3-тэ-2025</t>
  </si>
  <si>
    <t>Оричевский муниципальный район/Мирнинское/33630154</t>
  </si>
  <si>
    <t>ООО ТК «Теплосервис Плюс»</t>
  </si>
  <si>
    <t>39/7-тэ-2024</t>
  </si>
  <si>
    <t>38/40-тэ-2025</t>
  </si>
  <si>
    <t>Оричевский муниципальный район/Поселок Левинцы/33630153</t>
  </si>
  <si>
    <t>ООО Тепловая Компания "Коммунсервис"</t>
  </si>
  <si>
    <t>35/37-тэ-2023</t>
  </si>
  <si>
    <t>41/6-тэ-2025</t>
  </si>
  <si>
    <t>Оричевский муниципальный район/Поселок Оричи/33630151</t>
  </si>
  <si>
    <t xml:space="preserve">ООО Тепловая Компания "Коммунсервис" </t>
  </si>
  <si>
    <t>Оричевский муниципальный район/Усовское/33630452</t>
  </si>
  <si>
    <t>Оричевский муниципальный район/Истобенское/33630416</t>
  </si>
  <si>
    <r>
      <t>ООО Тепловая Компания "Коммунсервис"</t>
    </r>
    <r>
      <rPr>
        <sz val="12"/>
        <color rgb="FFFF0000"/>
        <rFont val="Times New Roman"/>
        <family val="1"/>
        <charset val="204"/>
      </rPr>
      <t xml:space="preserve"> </t>
    </r>
  </si>
  <si>
    <t>Оричевский муниципальный район/Адышевское/33630404</t>
  </si>
  <si>
    <t>Оричевское муниципальное унитарное предприятие жилищно-коммунального хозяйства «Адышево»</t>
  </si>
  <si>
    <t>33/3-тэ-2024</t>
  </si>
  <si>
    <t>47/11-тэ-2025</t>
  </si>
  <si>
    <r>
      <t xml:space="preserve">ГАУ РК «Санаторий «Серёгово» </t>
    </r>
    <r>
      <rPr>
        <sz val="12"/>
        <color rgb="FFFF0000"/>
        <rFont val="Times New Roman"/>
        <family val="1"/>
        <charset val="204"/>
      </rPr>
      <t>ранее ООО "Санаторий Колос"</t>
    </r>
  </si>
  <si>
    <t>46/3-тэ-2024</t>
  </si>
  <si>
    <t>45/13-тэ-2025</t>
  </si>
  <si>
    <t>Оричевский муниципальный район/Коршикское/33630420</t>
  </si>
  <si>
    <t>МУП КХ "Юбилейный" (ранее ООО ЖКХ "Коршикское")</t>
  </si>
  <si>
    <t>38/2-тэ-2024</t>
  </si>
  <si>
    <t>Оричевский муниципальный район/Пустощенское/33630440</t>
  </si>
  <si>
    <t>Оричевский муниципальный район/Шалеговское/33630456</t>
  </si>
  <si>
    <t>ООО ТК "Теплосервис" (пос. Зеленый)</t>
  </si>
  <si>
    <t>Оричевский муниципальный район/Поселок Стрижи/33630157</t>
  </si>
  <si>
    <t xml:space="preserve">ООО "ТеплоЭнергоСервис" </t>
  </si>
  <si>
    <t>35/54-тэ-2024</t>
  </si>
  <si>
    <t>38/39-тэ-2025</t>
  </si>
  <si>
    <t>Орловский муниципальный район/Орловское сельское поселение/33645425</t>
  </si>
  <si>
    <t xml:space="preserve">ООО ЖКХ «Орловское» (дер.Цепели, с.Чудиново) </t>
  </si>
  <si>
    <t>33/10-тэ-2024</t>
  </si>
  <si>
    <t>39/8-тэ-2025</t>
  </si>
  <si>
    <t>ООО ЖКХ «Орловское» (дер.Кузнецы, с. Колково)</t>
  </si>
  <si>
    <t>33/11-тэ-2024</t>
  </si>
  <si>
    <t>Орловский муниципальный район/Орловское городское поселение/33645101</t>
  </si>
  <si>
    <t>ООО "Лесстройкомплект" (котельные №№ 3,14,17)</t>
  </si>
  <si>
    <t>43/12-тэ-2024</t>
  </si>
  <si>
    <t>47/53-тэ-2024</t>
  </si>
  <si>
    <t>ООО "Лесстройкомплект" (котельная №15)</t>
  </si>
  <si>
    <t>44/6-тэ-2024</t>
  </si>
  <si>
    <t>ООО "Лесстройкомплект" (котельная №7)</t>
  </si>
  <si>
    <t>ООО "Лесстройкомплект" (котельная №1)</t>
  </si>
  <si>
    <t xml:space="preserve">ООО "Лесстройкомплект" (котельная №9) </t>
  </si>
  <si>
    <t>ИП Гордеева О.В. (котельная №5)</t>
  </si>
  <si>
    <t>32/6-тэ-2024</t>
  </si>
  <si>
    <t>ИП Гордеева О.В. (котельная №6)</t>
  </si>
  <si>
    <t>ООО "Меркурий" (котельная № 5, котельная № 6)</t>
  </si>
  <si>
    <t>41/1-тэ-2025</t>
  </si>
  <si>
    <t xml:space="preserve">ООО "Лесстройкомплект" (котельная №18) </t>
  </si>
  <si>
    <t>Пижанский муниципальный округ/33531000</t>
  </si>
  <si>
    <t>МУП "Пижанская автоколонна" (пгт Пижанка)</t>
  </si>
  <si>
    <t>33/7-тэ-2024</t>
  </si>
  <si>
    <t>МУП "Пижанская автоколонна" (котельная дер.Павлово, ул.Школьная, д 5А)</t>
  </si>
  <si>
    <t>МУП "Пижанская автоколонна" (котельная дер.Павлово, ул.Советская, д 2А)</t>
  </si>
  <si>
    <r>
      <t xml:space="preserve">МУП "Теплосервис" </t>
    </r>
    <r>
      <rPr>
        <sz val="12"/>
        <color rgb="FFFF0000"/>
        <rFont val="Times New Roman"/>
        <family val="1"/>
        <charset val="204"/>
      </rPr>
      <t>с 25.09.2024</t>
    </r>
    <r>
      <rPr>
        <sz val="12"/>
        <rFont val="Times New Roman"/>
        <family val="1"/>
        <charset val="204"/>
      </rPr>
      <t xml:space="preserve"> ЕДИНЫЙ</t>
    </r>
  </si>
  <si>
    <t>Подосиновский муниципальный район/Пинюгское городское поселение/33632157</t>
  </si>
  <si>
    <t xml:space="preserve">ООО "Система"(пгт Пинюг) </t>
  </si>
  <si>
    <t>31/8-тэ-2024</t>
  </si>
  <si>
    <t>44/4-тэ-2025</t>
  </si>
  <si>
    <t>Подосиновский муниципальный район/Подосиновское городское поселение/</t>
  </si>
  <si>
    <t xml:space="preserve">ООО "Система" (ул. Торговая, д. 3) </t>
  </si>
  <si>
    <t xml:space="preserve">ООО "Система" (ул. Рабочая 6) </t>
  </si>
  <si>
    <t>ООО «Теплоэнергия» (Вместо ООО "Теплосервисная компания") - с текущей даты</t>
  </si>
  <si>
    <t>33/9-тэ-2024</t>
  </si>
  <si>
    <t>38/6-тэ-2025</t>
  </si>
  <si>
    <t>Подосиновский муниципальный район/Яхреньгское/33632440</t>
  </si>
  <si>
    <r>
      <t>ООО "Система" (</t>
    </r>
    <r>
      <rPr>
        <sz val="12"/>
        <color rgb="FFFF0000"/>
        <rFont val="Times New Roman"/>
        <family val="1"/>
        <charset val="204"/>
      </rPr>
      <t>вместо ООО "Новый Маяк") с текщей даты</t>
    </r>
  </si>
  <si>
    <t>34/14-тэ-2023</t>
  </si>
  <si>
    <t>40/12-тэ-2025</t>
  </si>
  <si>
    <t>Подосиновский муниципальный район/Демьяновское городское поселение/33632154</t>
  </si>
  <si>
    <t>ООО "Хорошее тепло"</t>
  </si>
  <si>
    <t>33/8-тэ-2024</t>
  </si>
  <si>
    <t>46/4-тэ-2025</t>
  </si>
  <si>
    <r>
      <t xml:space="preserve">ООО "Теплосервис Плюс </t>
    </r>
    <r>
      <rPr>
        <sz val="12"/>
        <color rgb="FFFF0000"/>
        <rFont val="Times New Roman"/>
        <family val="1"/>
        <charset val="204"/>
      </rPr>
      <t>(вместо ООО "Система") с текущей даты</t>
    </r>
  </si>
  <si>
    <t>32/5-тэ-2023</t>
  </si>
  <si>
    <t>44/31-тэ-2025</t>
  </si>
  <si>
    <t>Санчурский муниципальный район/Поселок Санчурск/33633151</t>
  </si>
  <si>
    <r>
      <t xml:space="preserve">КОГУП "Облкоммунсервис" </t>
    </r>
    <r>
      <rPr>
        <sz val="10"/>
        <rFont val="Times New Roman"/>
        <family val="1"/>
        <charset val="204"/>
      </rPr>
      <t>(котельные по адресам: пер. Мирный, д.7, ул. Первомайская, д.21, ул. Свердлова, д.17 а, ул. Розы Люксембург, д.6 а, ул. Горького, д.2 а, ул. Ленина, д.46, с. Матвинур, ул. Молодежная д. 6)</t>
    </r>
    <r>
      <rPr>
        <sz val="12"/>
        <rFont val="Times New Roman"/>
        <family val="1"/>
        <charset val="204"/>
      </rPr>
      <t xml:space="preserve"> с 14.12.2021</t>
    </r>
  </si>
  <si>
    <t>45/17-тэ-2025</t>
  </si>
  <si>
    <t>Свечинский муниципальный район/Свечинское/</t>
  </si>
  <si>
    <t>ООО "КаринторфТеплоСеть"</t>
  </si>
  <si>
    <t>38/11-тэ-2024</t>
  </si>
  <si>
    <t>Свечинский муниципальный район/Поселок Свеча/33634151</t>
  </si>
  <si>
    <t>ООО "Энергоресурс" (вместо ИП Барановой Т.В.)-с текущей даты</t>
  </si>
  <si>
    <t>ООО "Ресурс"  (Вместо ООО "РКС")</t>
  </si>
  <si>
    <t>38/10-тэ-2024</t>
  </si>
  <si>
    <t>33/11-тэ-2025</t>
  </si>
  <si>
    <t>город Слободской</t>
  </si>
  <si>
    <t xml:space="preserve">ПАО "Т Плюс" </t>
  </si>
  <si>
    <t>46/1-тэ-2024</t>
  </si>
  <si>
    <t>45/5-тэ-2025</t>
  </si>
  <si>
    <t>ЗАО "Красный якорь"</t>
  </si>
  <si>
    <t>45/7-тэ-2024</t>
  </si>
  <si>
    <t>45/15-тэ-2025</t>
  </si>
  <si>
    <t>ООО "Тепло Снабжающая Компания" (6 котельных)</t>
  </si>
  <si>
    <t>36/41-тэ-2024</t>
  </si>
  <si>
    <t>39/10-тэ-2025</t>
  </si>
  <si>
    <t>ООО "Тепло Снабжающая Компания"(4 котельные)</t>
  </si>
  <si>
    <t>36/40-тэ-2024</t>
  </si>
  <si>
    <t>39/9-тэ-2025</t>
  </si>
  <si>
    <t>ООО "Спичечная фабрика "Белка-Фаворит"</t>
  </si>
  <si>
    <t>45/6-тэ-2024</t>
  </si>
  <si>
    <t>45/14-тэ-2025</t>
  </si>
  <si>
    <t>Слободской муниципальный район/Бобинское/33635402</t>
  </si>
  <si>
    <t>ОАО "Санаторий Митино"</t>
  </si>
  <si>
    <t>40/13-тэ-2024</t>
  </si>
  <si>
    <t>42/5-тэ-2025</t>
  </si>
  <si>
    <r>
      <rPr>
        <sz val="12"/>
        <rFont val="Times New Roman"/>
        <family val="1"/>
        <charset val="204"/>
      </rPr>
      <t>ООО  "Запад"</t>
    </r>
    <r>
      <rPr>
        <sz val="12"/>
        <color rgb="FFFF0000"/>
        <rFont val="Times New Roman"/>
        <family val="1"/>
        <charset val="204"/>
      </rPr>
      <t xml:space="preserve"> </t>
    </r>
  </si>
  <si>
    <t>34/16-тэ-2024</t>
  </si>
  <si>
    <t>40/7-тэ-2025</t>
  </si>
  <si>
    <t>Слободской муниципальный район/Шиховское/33635452</t>
  </si>
  <si>
    <t>Слободской муниципальный район/Октябрьское/33635440</t>
  </si>
  <si>
    <t>ООО "Октябрьский"</t>
  </si>
  <si>
    <t>33/13-тэ-2024</t>
  </si>
  <si>
    <t>39/7-тэ-2025</t>
  </si>
  <si>
    <t>Слободской муниципальный район/Стуловское/33635456</t>
  </si>
  <si>
    <t>ООО "ПМК-14"</t>
  </si>
  <si>
    <t>33/12-тэ-2024</t>
  </si>
  <si>
    <t>32/5-тэ-2025</t>
  </si>
  <si>
    <t xml:space="preserve"> МУП "Теплопроводность" </t>
  </si>
  <si>
    <t>37/10-тэ-2024</t>
  </si>
  <si>
    <t>КОГУП «Облкоммунсервис» котельные, расположенные по адресам: Кировская область, Слободской район, дер. Стулово, ул. Трактовая, д. 58 (кот. № 1), ул. Новая, д. 59 (кот. № 2 ) с 27.12.2023</t>
  </si>
  <si>
    <t>46/2-тэ-2023</t>
  </si>
  <si>
    <t>44/8-тэ-2025</t>
  </si>
  <si>
    <t>Слободской муниципальный район/Поселок Вахруши/33635153</t>
  </si>
  <si>
    <t>Слободской муниципальный район/Каринское/33635424</t>
  </si>
  <si>
    <r>
      <t xml:space="preserve"> МУП "Теплопроводность" </t>
    </r>
    <r>
      <rPr>
        <sz val="12"/>
        <color rgb="FFFF0000"/>
        <rFont val="Times New Roman"/>
        <family val="1"/>
        <charset val="204"/>
      </rPr>
      <t>(вместо ООО "Тепловик")</t>
    </r>
  </si>
  <si>
    <t>КОГАУСО "Каринский психоневрологический интернат"</t>
  </si>
  <si>
    <t>37/15-тэ-2024</t>
  </si>
  <si>
    <t>31/16-тэ-2025</t>
  </si>
  <si>
    <t>Слободской муниципальный район/Закаринское/33635412</t>
  </si>
  <si>
    <r>
      <t xml:space="preserve"> МУП "Теплопроводность"</t>
    </r>
    <r>
      <rPr>
        <sz val="12"/>
        <color rgb="FFFF0000"/>
        <rFont val="Times New Roman"/>
        <family val="1"/>
        <charset val="204"/>
      </rPr>
      <t xml:space="preserve"> (вместо ООО "Тепловик")</t>
    </r>
  </si>
  <si>
    <t>Слободской муниципальный район/Озерницкий/33635436</t>
  </si>
  <si>
    <t>ООО "Восток"</t>
  </si>
  <si>
    <t>34/17-тэ-2024</t>
  </si>
  <si>
    <t>35/1-тэ-2025</t>
  </si>
  <si>
    <t>Слободской муниципальный район/Денисовское/33635404</t>
  </si>
  <si>
    <t>Слободской муниципальный район/Ильинское/33635416</t>
  </si>
  <si>
    <t>34/18-тэ-2024</t>
  </si>
  <si>
    <t>35/2-тэ-2025</t>
  </si>
  <si>
    <t>Слободской муниципальный район/Шестаковское/33635460</t>
  </si>
  <si>
    <r>
      <t xml:space="preserve">МУП "Теплопроводность" (с. Шестаково) тариф до 31.12.2024 </t>
    </r>
    <r>
      <rPr>
        <sz val="12"/>
        <color rgb="FFFF0000"/>
        <rFont val="Times New Roman"/>
        <family val="1"/>
        <charset val="204"/>
      </rPr>
      <t>организация не вышла</t>
    </r>
  </si>
  <si>
    <t>Советский муниципальный район/Город Советск/33636101</t>
  </si>
  <si>
    <t>ОАО "Советские коммунальные системы"(ул. Строителей,27, ул. Энгельса,17-а г. Советск)</t>
  </si>
  <si>
    <t>38/45-тэ-2024</t>
  </si>
  <si>
    <t>34/6-тэ-2025</t>
  </si>
  <si>
    <t>КОГОБУ СПО "Суводский лесхоз-техникум"</t>
  </si>
  <si>
    <t>35/48-тэ-2024</t>
  </si>
  <si>
    <r>
      <t xml:space="preserve">Кировское областное государственное унитарное предприятие "Облкоммунсервис" (котельная техникума) </t>
    </r>
    <r>
      <rPr>
        <sz val="12"/>
        <color rgb="FFFF0000"/>
        <rFont val="Times New Roman"/>
        <family val="1"/>
        <charset val="204"/>
      </rPr>
      <t>с 20.11.2024</t>
    </r>
  </si>
  <si>
    <t>ОАО "Советское ремтехпредприятие"</t>
  </si>
  <si>
    <t>35/46-тэ-2024</t>
  </si>
  <si>
    <t>32/3-тэ-2025</t>
  </si>
  <si>
    <r>
      <t xml:space="preserve"> ООО "Крона" </t>
    </r>
    <r>
      <rPr>
        <sz val="12"/>
        <color rgb="FFFF0000"/>
        <rFont val="Times New Roman"/>
        <family val="1"/>
        <charset val="204"/>
      </rPr>
      <t>вместо</t>
    </r>
    <r>
      <rPr>
        <sz val="12"/>
        <rFont val="Times New Roman"/>
        <family val="1"/>
        <charset val="204"/>
      </rPr>
      <t xml:space="preserve"> </t>
    </r>
    <r>
      <rPr>
        <sz val="12"/>
        <color rgb="FFFF0000"/>
        <rFont val="Times New Roman"/>
        <family val="1"/>
        <charset val="204"/>
      </rPr>
      <t>ООО "Советский мясокомбинат"</t>
    </r>
  </si>
  <si>
    <t>34/10-тэ-2024</t>
  </si>
  <si>
    <t>35/35-тэ-2025</t>
  </si>
  <si>
    <r>
      <t xml:space="preserve">КОГУП "Облкоммунсервис" </t>
    </r>
    <r>
      <rPr>
        <sz val="12"/>
        <color rgb="FFFF0000"/>
        <rFont val="Times New Roman"/>
        <family val="1"/>
        <charset val="204"/>
      </rPr>
      <t xml:space="preserve">вместо АО "СКС"  с 27.12.2023 </t>
    </r>
  </si>
  <si>
    <t>42/15-тэ-2025</t>
  </si>
  <si>
    <t>ООО «Теплосеть»</t>
  </si>
  <si>
    <t>35/47-тэ-2024</t>
  </si>
  <si>
    <t>ООО "Крона"</t>
  </si>
  <si>
    <t>34/9-тэ-2024</t>
  </si>
  <si>
    <r>
      <t>КОГУП "Облкоммунсервис"</t>
    </r>
    <r>
      <rPr>
        <sz val="12"/>
        <color rgb="FFFF0000"/>
        <rFont val="Times New Roman"/>
        <family val="1"/>
        <charset val="204"/>
      </rPr>
      <t xml:space="preserve"> вместо КОГОУСПО "Техникум промышленности и народных промыслов"</t>
    </r>
    <r>
      <rPr>
        <sz val="12"/>
        <rFont val="Times New Roman"/>
        <family val="1"/>
        <charset val="204"/>
      </rPr>
      <t xml:space="preserve"> </t>
    </r>
    <r>
      <rPr>
        <sz val="12"/>
        <color rgb="FFFF0000"/>
        <rFont val="Times New Roman"/>
        <family val="1"/>
        <charset val="204"/>
      </rPr>
      <t>с 27.12.2023</t>
    </r>
  </si>
  <si>
    <r>
      <t xml:space="preserve">КОГУП "Облкоммунсервис" </t>
    </r>
    <r>
      <rPr>
        <sz val="12"/>
        <color rgb="FFFF0000"/>
        <rFont val="Times New Roman"/>
        <family val="1"/>
        <charset val="204"/>
      </rPr>
      <t>с 18.12.2024</t>
    </r>
  </si>
  <si>
    <t>46/6-тэ-2024</t>
  </si>
  <si>
    <t>ОАО "Советские коммунальные системы" (ул. Кирова, 5; ул. Октябрьская, 70 г. Советск)</t>
  </si>
  <si>
    <t>Советский муниципальный район/Ильинское/33636424</t>
  </si>
  <si>
    <t>ОАО "Советские коммунальные системы" (сельские котельные)</t>
  </si>
  <si>
    <t>Советский муниципальный район/Колянурское/33636436</t>
  </si>
  <si>
    <t>Советский муниципальный район/Родыгинское/33636464</t>
  </si>
  <si>
    <t>Сунский муниципальный район/Поселок Суна/33637151</t>
  </si>
  <si>
    <t>ООО "ТК Ресурс"</t>
  </si>
  <si>
    <r>
      <t xml:space="preserve">ООО ЖКХ "Гарант" </t>
    </r>
    <r>
      <rPr>
        <sz val="12"/>
        <color rgb="FFFF0000"/>
        <rFont val="Times New Roman"/>
        <family val="1"/>
        <charset val="204"/>
      </rPr>
      <t>с 23.10.2024</t>
    </r>
  </si>
  <si>
    <t>37/1-тэ-2025</t>
  </si>
  <si>
    <t>Сунский муниципальный район/Кокуйское/33637406</t>
  </si>
  <si>
    <t>Сунский муниципальный район/Большевитское/33637428</t>
  </si>
  <si>
    <t>СПК СА "Большевик"</t>
  </si>
  <si>
    <t>31/13-тэ-2024</t>
  </si>
  <si>
    <t>35/4-тэ-2025</t>
  </si>
  <si>
    <t>Тужинский муниципальный район/Поселок Тужа/33638151</t>
  </si>
  <si>
    <t>41/14-тэ-2024</t>
  </si>
  <si>
    <t>45/6-тэ-2025</t>
  </si>
  <si>
    <t>Унинский муниципальный округ/Поселок Уни/33540000</t>
  </si>
  <si>
    <t>ООО "Коммунальщик"</t>
  </si>
  <si>
    <t>42/5-тэ-2024</t>
  </si>
  <si>
    <t>47/8-тэ-2025</t>
  </si>
  <si>
    <t>ООО "Родник"</t>
  </si>
  <si>
    <t>31/12-тэ-2024</t>
  </si>
  <si>
    <t>37/3-тэ-2025</t>
  </si>
  <si>
    <t>Уржумский муниципальный район/Город Уржум/33641101</t>
  </si>
  <si>
    <t>ОАО "Уржумский спирто-водочный завод"</t>
  </si>
  <si>
    <t>38/42-тэ-2024</t>
  </si>
  <si>
    <t>44/2-тэ-2025</t>
  </si>
  <si>
    <t>Уржумский муниципальный район/Лазаревское/33641432</t>
  </si>
  <si>
    <t>Уржумский муниципальный район/Уржумское/33641424</t>
  </si>
  <si>
    <t>КОГУП "Облкоммунсервис" с 01.12.2020 ранее МУП "Теплосервис"</t>
  </si>
  <si>
    <t>Фаленский муниципальный район/Поселок Фаленки/33643151</t>
  </si>
  <si>
    <t>47/55-тэ-2025</t>
  </si>
  <si>
    <t>Фаленский муниципальный район/Медвеженское/33643428</t>
  </si>
  <si>
    <t>Фаленский муниципальный район/Левановское/33643424</t>
  </si>
  <si>
    <t>Шабалинский муниципальный район/Поселок Ленинское/33647151</t>
  </si>
  <si>
    <t>ООО "Шабалинское ЖКХ"</t>
  </si>
  <si>
    <t>42/2-тэ-2024</t>
  </si>
  <si>
    <t>37/37-тэ-2025</t>
  </si>
  <si>
    <t xml:space="preserve">ООО "АК 43" </t>
  </si>
  <si>
    <t xml:space="preserve"> 15.03.2024 </t>
  </si>
  <si>
    <t>8/1-тэ-2024</t>
  </si>
  <si>
    <r>
      <t xml:space="preserve">ООО "Система ЮГ" </t>
    </r>
    <r>
      <rPr>
        <sz val="12"/>
        <color rgb="FFFF0000"/>
        <rFont val="Times New Roman"/>
        <family val="1"/>
        <charset val="204"/>
      </rPr>
      <t>с 23.10.2024</t>
    </r>
  </si>
  <si>
    <t>37/41-тэ-2024</t>
  </si>
  <si>
    <t>Вологодский региональный производственный участок Северной дирекции по тепловодоснабжению - структурное подразделение Центральной дирекции по тепловодоснабжению – филиала ОАО «РЖД»</t>
  </si>
  <si>
    <t>36/44-тэ-2024</t>
  </si>
  <si>
    <t>32/2-тэ-2025</t>
  </si>
  <si>
    <t>Юрьянский муниципальный район/Поселок Юрья/33649151</t>
  </si>
  <si>
    <t>ООО "Юрьянские коммунальные системы"</t>
  </si>
  <si>
    <t>38/6-тэ-2024</t>
  </si>
  <si>
    <t>ООО "Юрьянские коммунальные системы" (п Юрья, ул. Дачная, д 10а)</t>
  </si>
  <si>
    <r>
      <t xml:space="preserve">ООО "Энергоресурс" </t>
    </r>
    <r>
      <rPr>
        <sz val="12"/>
        <color rgb="FFFF0000"/>
        <rFont val="Times New Roman"/>
        <family val="1"/>
        <charset val="204"/>
      </rPr>
      <t>с 20.11.2024</t>
    </r>
  </si>
  <si>
    <t xml:space="preserve">Кировское областное государственное общеобразовательное бюджетное учреждение для для детей-сирот и детей, оставшихся без попечения родителей "Детский-дом школа" с. Великорецкое Юрьянского района </t>
  </si>
  <si>
    <t>39/13-тэ-2024</t>
  </si>
  <si>
    <t>35/8-тэ-2025</t>
  </si>
  <si>
    <t>Юрьянский муниципальный район/Верховинское/33649420</t>
  </si>
  <si>
    <t>Юрьянский муниципальный район/Гирсовское/33649430</t>
  </si>
  <si>
    <t>ООО "Пиллар"</t>
  </si>
  <si>
    <t>44/7-тэ-2024</t>
  </si>
  <si>
    <t>41/4-тэ-2025</t>
  </si>
  <si>
    <t>Юрьянский муниципальный район/Загарское/33649432</t>
  </si>
  <si>
    <t>ООО "Энергоресурс" (дер. Ложкари)</t>
  </si>
  <si>
    <t xml:space="preserve">ООО "Ирина" </t>
  </si>
  <si>
    <t>Юрьянский муниципальный район/Ивановское/33649436</t>
  </si>
  <si>
    <t>Юрьянский муниципальный район/Медянское</t>
  </si>
  <si>
    <t xml:space="preserve"> ООО "Лесстройкомплект" </t>
  </si>
  <si>
    <t>47/54-тэ-2025</t>
  </si>
  <si>
    <t>Юрьянский муниципальный район/Поселок Мурыгино/33649154</t>
  </si>
  <si>
    <t>ООО "Теплосервис"</t>
  </si>
  <si>
    <t>33/1-тэ-2025</t>
  </si>
  <si>
    <t>ОАО "Газпром теплоэнерго Киров"</t>
  </si>
  <si>
    <t>48/14-тэ-2025</t>
  </si>
  <si>
    <t>Юрьянский муниципальный район/Подгорцевское/33649455</t>
  </si>
  <si>
    <r>
      <t>ООО "Энергоресурс</t>
    </r>
    <r>
      <rPr>
        <sz val="12"/>
        <color rgb="FFFF0000"/>
        <rFont val="Times New Roman"/>
        <family val="1"/>
        <charset val="204"/>
      </rPr>
      <t xml:space="preserve"> </t>
    </r>
  </si>
  <si>
    <t>42/10-тэ-2023</t>
  </si>
  <si>
    <t>Яранский муниципальный район/Город Яранск/33650101</t>
  </si>
  <si>
    <t>ООО "Возрождение"</t>
  </si>
  <si>
    <t>34/2-тэ-2024</t>
  </si>
  <si>
    <t>32/7-тэ-2025</t>
  </si>
  <si>
    <t>КОГОКУ СПО «Яранский  государственный технологический техникум»</t>
  </si>
  <si>
    <t>34/4-тэ-2024</t>
  </si>
  <si>
    <r>
      <t xml:space="preserve">КОГУП "Облкоммунсервис" </t>
    </r>
    <r>
      <rPr>
        <sz val="12"/>
        <color rgb="FFFF0000"/>
        <rFont val="Times New Roman"/>
        <family val="1"/>
        <charset val="204"/>
      </rPr>
      <t>с 20.11.2024</t>
    </r>
    <r>
      <rPr>
        <sz val="12"/>
        <rFont val="Times New Roman"/>
        <family val="1"/>
        <charset val="204"/>
      </rPr>
      <t xml:space="preserve"> (котельная техникума)</t>
    </r>
  </si>
  <si>
    <t>МУП "Вулкан",Карла Маркса, 42</t>
  </si>
  <si>
    <t>39/5-2024</t>
  </si>
  <si>
    <t>42/8-тэ-2025</t>
  </si>
  <si>
    <t>МУП "Вулкан",Свободы, 59</t>
  </si>
  <si>
    <r>
      <t>МУП "Вулкан",</t>
    </r>
    <r>
      <rPr>
        <sz val="12"/>
        <color rgb="FFFF0000"/>
        <rFont val="Times New Roman"/>
        <family val="1"/>
        <charset val="204"/>
      </rPr>
      <t xml:space="preserve"> с 01.07.2025 </t>
    </r>
    <r>
      <rPr>
        <sz val="12"/>
        <rFont val="Times New Roman"/>
        <family val="1"/>
        <charset val="204"/>
      </rPr>
      <t>объединен ул. Свободы, 59 и Карла маркса 42</t>
    </r>
  </si>
  <si>
    <r>
      <t xml:space="preserve">МУП "Вулкан" </t>
    </r>
    <r>
      <rPr>
        <sz val="12"/>
        <color rgb="FFFF0000"/>
        <rFont val="Times New Roman"/>
        <family val="1"/>
        <charset val="204"/>
      </rPr>
      <t>с 25.12.2024</t>
    </r>
    <r>
      <rPr>
        <sz val="12"/>
        <rFont val="Times New Roman"/>
        <family val="1"/>
        <charset val="204"/>
      </rPr>
      <t xml:space="preserve"> (котельные Коммуны)</t>
    </r>
  </si>
  <si>
    <t>48/4-тэ-2024</t>
  </si>
  <si>
    <t>МУП "Вулкан" с 01.07.2024 объединен с Лагуновской (8 котельных)</t>
  </si>
  <si>
    <t>39/4-тэ-2024</t>
  </si>
  <si>
    <t>42/9-тэ-2025</t>
  </si>
  <si>
    <t>Яранский муниципальный район/Знаменское/33650412</t>
  </si>
  <si>
    <t>МУП "Вулкан"</t>
  </si>
  <si>
    <t>ФГОУ СПО "Яранский аграрный техникум"</t>
  </si>
  <si>
    <t>34/5-тэ-2024</t>
  </si>
  <si>
    <r>
      <t xml:space="preserve">КОГУП "Облкоммунсервис" </t>
    </r>
    <r>
      <rPr>
        <sz val="12"/>
        <color rgb="FFFF0000"/>
        <rFont val="Times New Roman"/>
        <family val="1"/>
        <charset val="204"/>
      </rPr>
      <t>с 20.11.2024</t>
    </r>
  </si>
  <si>
    <t>Яранский муниципальный район/Опытнопольское/33650452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</si>
</sst>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i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u/>
      <sz val="10"/>
      <color indexed="12"/>
      <name val="Arial Cyr"/>
      <charset val="204"/>
    </font>
    <font>
      <sz val="11"/>
      <name val="Calibri"/>
      <family val="2"/>
      <charset val="204"/>
      <scheme val="minor"/>
    </font>
    <font>
      <sz val="12"/>
      <color rgb="FFFFC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" fillId="0" borderId="0"/>
    <xf numFmtId="0" fontId="4" fillId="0" borderId="0"/>
    <xf numFmtId="0" fontId="5" fillId="0" borderId="0"/>
    <xf numFmtId="0" fontId="1" fillId="0" borderId="0"/>
    <xf numFmtId="0" fontId="4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198">
    <xf numFmtId="0" fontId="0" fillId="0" borderId="0" xfId="0"/>
    <xf numFmtId="0" fontId="2" fillId="0" borderId="1" xfId="1" applyFont="1" applyBorder="1" applyAlignment="1">
      <alignment horizontal="center" vertical="center" wrapText="1"/>
    </xf>
    <xf numFmtId="0" fontId="3" fillId="0" borderId="0" xfId="0" applyFont="1"/>
    <xf numFmtId="49" fontId="3" fillId="0" borderId="2" xfId="2" applyNumberFormat="1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49" fontId="3" fillId="0" borderId="5" xfId="2" applyNumberFormat="1" applyFont="1" applyBorder="1" applyAlignment="1">
      <alignment horizontal="center" vertical="center" wrapText="1"/>
    </xf>
    <xf numFmtId="0" fontId="3" fillId="3" borderId="5" xfId="3" applyFont="1" applyFill="1" applyBorder="1" applyAlignment="1">
      <alignment horizontal="center" vertical="center" wrapText="1"/>
    </xf>
    <xf numFmtId="0" fontId="3" fillId="3" borderId="6" xfId="3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164" fontId="3" fillId="4" borderId="7" xfId="0" applyNumberFormat="1" applyFont="1" applyFill="1" applyBorder="1" applyAlignment="1">
      <alignment horizontal="center" vertical="center" wrapText="1"/>
    </xf>
    <xf numFmtId="0" fontId="3" fillId="3" borderId="6" xfId="3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6" xfId="1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49" fontId="3" fillId="0" borderId="5" xfId="2" applyNumberFormat="1" applyFont="1" applyBorder="1" applyAlignment="1">
      <alignment horizontal="center" vertical="center" wrapText="1"/>
    </xf>
    <xf numFmtId="164" fontId="3" fillId="4" borderId="7" xfId="0" applyNumberFormat="1" applyFont="1" applyFill="1" applyBorder="1" applyAlignment="1">
      <alignment horizontal="center" vertical="center" wrapText="1"/>
    </xf>
    <xf numFmtId="0" fontId="6" fillId="5" borderId="5" xfId="4" applyFont="1" applyFill="1" applyBorder="1" applyAlignment="1">
      <alignment horizontal="center" vertical="center" wrapText="1"/>
    </xf>
    <xf numFmtId="2" fontId="3" fillId="6" borderId="5" xfId="0" applyNumberFormat="1" applyFont="1" applyFill="1" applyBorder="1" applyAlignment="1">
      <alignment horizontal="center" vertical="center"/>
    </xf>
    <xf numFmtId="2" fontId="3" fillId="6" borderId="6" xfId="0" applyNumberFormat="1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2" fontId="3" fillId="6" borderId="7" xfId="0" applyNumberFormat="1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2" fontId="3" fillId="4" borderId="5" xfId="0" applyNumberFormat="1" applyFont="1" applyFill="1" applyBorder="1" applyAlignment="1">
      <alignment horizontal="center" vertical="center"/>
    </xf>
    <xf numFmtId="2" fontId="3" fillId="4" borderId="6" xfId="0" applyNumberFormat="1" applyFont="1" applyFill="1" applyBorder="1" applyAlignment="1">
      <alignment horizontal="center" vertical="center"/>
    </xf>
    <xf numFmtId="14" fontId="3" fillId="0" borderId="6" xfId="0" applyNumberFormat="1" applyFont="1" applyBorder="1" applyAlignment="1">
      <alignment horizontal="center" vertical="center"/>
    </xf>
    <xf numFmtId="2" fontId="3" fillId="4" borderId="7" xfId="0" applyNumberFormat="1" applyFont="1" applyFill="1" applyBorder="1" applyAlignment="1">
      <alignment horizontal="center" vertical="center"/>
    </xf>
    <xf numFmtId="0" fontId="3" fillId="7" borderId="8" xfId="0" applyFont="1" applyFill="1" applyBorder="1" applyAlignment="1">
      <alignment horizontal="center" vertical="center" wrapText="1"/>
    </xf>
    <xf numFmtId="14" fontId="7" fillId="4" borderId="6" xfId="0" applyNumberFormat="1" applyFont="1" applyFill="1" applyBorder="1" applyAlignment="1">
      <alignment horizontal="center" vertical="center"/>
    </xf>
    <xf numFmtId="0" fontId="3" fillId="7" borderId="9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14" fontId="3" fillId="6" borderId="6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2" fontId="3" fillId="0" borderId="5" xfId="0" applyNumberFormat="1" applyFont="1" applyBorder="1" applyAlignment="1">
      <alignment horizontal="center" vertical="center"/>
    </xf>
    <xf numFmtId="2" fontId="3" fillId="0" borderId="6" xfId="0" applyNumberFormat="1" applyFont="1" applyBorder="1" applyAlignment="1">
      <alignment horizontal="center" vertical="center"/>
    </xf>
    <xf numFmtId="2" fontId="3" fillId="0" borderId="7" xfId="0" applyNumberFormat="1" applyFont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7" borderId="5" xfId="0" applyFont="1" applyFill="1" applyBorder="1" applyAlignment="1">
      <alignment horizontal="center" vertical="center" wrapText="1"/>
    </xf>
    <xf numFmtId="0" fontId="3" fillId="7" borderId="5" xfId="4" applyFont="1" applyFill="1" applyBorder="1" applyAlignment="1">
      <alignment horizontal="center" vertical="center" wrapText="1"/>
    </xf>
    <xf numFmtId="0" fontId="3" fillId="7" borderId="5" xfId="1" applyFont="1" applyFill="1" applyBorder="1" applyAlignment="1">
      <alignment horizontal="center" vertical="center" wrapText="1"/>
    </xf>
    <xf numFmtId="2" fontId="3" fillId="4" borderId="5" xfId="3" applyNumberFormat="1" applyFont="1" applyFill="1" applyBorder="1" applyAlignment="1" applyProtection="1">
      <alignment horizontal="center" vertical="center"/>
      <protection locked="0"/>
    </xf>
    <xf numFmtId="2" fontId="3" fillId="4" borderId="6" xfId="3" applyNumberFormat="1" applyFont="1" applyFill="1" applyBorder="1" applyAlignment="1" applyProtection="1">
      <alignment horizontal="center" vertical="center"/>
      <protection locked="0"/>
    </xf>
    <xf numFmtId="2" fontId="3" fillId="4" borderId="7" xfId="3" applyNumberFormat="1" applyFont="1" applyFill="1" applyBorder="1" applyAlignment="1" applyProtection="1">
      <alignment horizontal="center" vertical="center"/>
      <protection locked="0"/>
    </xf>
    <xf numFmtId="0" fontId="3" fillId="7" borderId="11" xfId="1" applyFont="1" applyFill="1" applyBorder="1" applyAlignment="1">
      <alignment horizontal="center" vertical="center" wrapText="1"/>
    </xf>
    <xf numFmtId="0" fontId="3" fillId="7" borderId="8" xfId="1" applyFont="1" applyFill="1" applyBorder="1" applyAlignment="1">
      <alignment horizontal="center" vertical="center" wrapText="1"/>
    </xf>
    <xf numFmtId="0" fontId="3" fillId="7" borderId="10" xfId="1" applyFont="1" applyFill="1" applyBorder="1" applyAlignment="1">
      <alignment horizontal="center" vertical="center" wrapText="1"/>
    </xf>
    <xf numFmtId="14" fontId="3" fillId="4" borderId="6" xfId="0" applyNumberFormat="1" applyFont="1" applyFill="1" applyBorder="1" applyAlignment="1">
      <alignment horizontal="center" vertical="center"/>
    </xf>
    <xf numFmtId="165" fontId="3" fillId="4" borderId="6" xfId="0" applyNumberFormat="1" applyFont="1" applyFill="1" applyBorder="1" applyAlignment="1">
      <alignment horizontal="center" vertical="center"/>
    </xf>
    <xf numFmtId="165" fontId="3" fillId="4" borderId="12" xfId="0" applyNumberFormat="1" applyFont="1" applyFill="1" applyBorder="1" applyAlignment="1">
      <alignment horizontal="center" vertical="center"/>
    </xf>
    <xf numFmtId="165" fontId="3" fillId="4" borderId="5" xfId="0" applyNumberFormat="1" applyFont="1" applyFill="1" applyBorder="1" applyAlignment="1">
      <alignment horizontal="center" vertical="center"/>
    </xf>
    <xf numFmtId="165" fontId="3" fillId="4" borderId="7" xfId="0" applyNumberFormat="1" applyFont="1" applyFill="1" applyBorder="1" applyAlignment="1">
      <alignment horizontal="center" vertical="center"/>
    </xf>
    <xf numFmtId="165" fontId="3" fillId="0" borderId="5" xfId="0" applyNumberFormat="1" applyFont="1" applyBorder="1" applyAlignment="1">
      <alignment horizontal="center" vertical="center"/>
    </xf>
    <xf numFmtId="165" fontId="3" fillId="0" borderId="6" xfId="0" applyNumberFormat="1" applyFont="1" applyBorder="1" applyAlignment="1">
      <alignment horizontal="center" vertical="center"/>
    </xf>
    <xf numFmtId="165" fontId="3" fillId="0" borderId="7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 wrapText="1"/>
    </xf>
    <xf numFmtId="14" fontId="3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/>
    <xf numFmtId="0" fontId="3" fillId="0" borderId="6" xfId="0" applyFont="1" applyBorder="1" applyAlignment="1">
      <alignment horizontal="center"/>
    </xf>
    <xf numFmtId="0" fontId="3" fillId="7" borderId="14" xfId="0" applyFont="1" applyFill="1" applyBorder="1" applyAlignment="1">
      <alignment horizontal="center" vertical="center" wrapText="1"/>
    </xf>
    <xf numFmtId="0" fontId="3" fillId="7" borderId="15" xfId="0" applyFont="1" applyFill="1" applyBorder="1" applyAlignment="1">
      <alignment horizontal="center" vertical="center" wrapText="1"/>
    </xf>
    <xf numFmtId="0" fontId="3" fillId="7" borderId="16" xfId="0" applyFont="1" applyFill="1" applyBorder="1" applyAlignment="1">
      <alignment horizontal="center" vertical="center" wrapText="1"/>
    </xf>
    <xf numFmtId="2" fontId="3" fillId="4" borderId="0" xfId="0" applyNumberFormat="1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3" fillId="7" borderId="11" xfId="0" applyFont="1" applyFill="1" applyBorder="1" applyAlignment="1">
      <alignment horizontal="center" vertical="center" wrapText="1"/>
    </xf>
    <xf numFmtId="0" fontId="3" fillId="7" borderId="8" xfId="0" applyFont="1" applyFill="1" applyBorder="1" applyAlignment="1">
      <alignment horizontal="center" vertical="center" wrapText="1"/>
    </xf>
    <xf numFmtId="0" fontId="3" fillId="7" borderId="10" xfId="0" applyFont="1" applyFill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/>
    </xf>
    <xf numFmtId="0" fontId="8" fillId="7" borderId="11" xfId="0" applyFont="1" applyFill="1" applyBorder="1" applyAlignment="1">
      <alignment horizontal="center" vertical="center" wrapText="1"/>
    </xf>
    <xf numFmtId="2" fontId="3" fillId="4" borderId="6" xfId="0" applyNumberFormat="1" applyFont="1" applyFill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4" borderId="6" xfId="0" applyFont="1" applyFill="1" applyBorder="1" applyAlignment="1">
      <alignment horizontal="center"/>
    </xf>
    <xf numFmtId="14" fontId="7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top"/>
    </xf>
    <xf numFmtId="165" fontId="3" fillId="0" borderId="6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8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2" fontId="3" fillId="4" borderId="17" xfId="0" applyNumberFormat="1" applyFont="1" applyFill="1" applyBorder="1" applyAlignment="1">
      <alignment horizontal="center" vertical="center"/>
    </xf>
    <xf numFmtId="164" fontId="3" fillId="0" borderId="5" xfId="3" applyNumberFormat="1" applyFont="1" applyBorder="1" applyAlignment="1" applyProtection="1">
      <alignment horizontal="center"/>
      <protection locked="0"/>
    </xf>
    <xf numFmtId="164" fontId="3" fillId="0" borderId="6" xfId="3" applyNumberFormat="1" applyFont="1" applyBorder="1" applyAlignment="1" applyProtection="1">
      <alignment horizontal="center"/>
      <protection locked="0"/>
    </xf>
    <xf numFmtId="164" fontId="3" fillId="0" borderId="7" xfId="3" applyNumberFormat="1" applyFont="1" applyBorder="1" applyAlignment="1" applyProtection="1">
      <alignment horizontal="center"/>
      <protection locked="0"/>
    </xf>
    <xf numFmtId="4" fontId="3" fillId="0" borderId="17" xfId="3" applyNumberFormat="1" applyFont="1" applyBorder="1" applyAlignment="1" applyProtection="1">
      <alignment horizontal="center"/>
      <protection locked="0"/>
    </xf>
    <xf numFmtId="2" fontId="3" fillId="0" borderId="5" xfId="0" applyNumberFormat="1" applyFont="1" applyBorder="1" applyAlignment="1" applyProtection="1">
      <alignment horizontal="center" vertical="center"/>
      <protection locked="0"/>
    </xf>
    <xf numFmtId="2" fontId="3" fillId="0" borderId="6" xfId="0" applyNumberFormat="1" applyFont="1" applyBorder="1" applyAlignment="1" applyProtection="1">
      <alignment horizontal="center" vertical="center"/>
      <protection locked="0"/>
    </xf>
    <xf numFmtId="2" fontId="3" fillId="0" borderId="7" xfId="0" applyNumberFormat="1" applyFont="1" applyBorder="1" applyAlignment="1" applyProtection="1">
      <alignment horizontal="center" vertical="center"/>
      <protection locked="0"/>
    </xf>
    <xf numFmtId="2" fontId="3" fillId="4" borderId="18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2" fontId="3" fillId="4" borderId="19" xfId="0" applyNumberFormat="1" applyFont="1" applyFill="1" applyBorder="1" applyAlignment="1">
      <alignment horizontal="center" vertical="center"/>
    </xf>
    <xf numFmtId="0" fontId="6" fillId="5" borderId="10" xfId="4" applyFont="1" applyFill="1" applyBorder="1" applyAlignment="1">
      <alignment horizontal="center" vertical="center" wrapText="1"/>
    </xf>
    <xf numFmtId="14" fontId="3" fillId="0" borderId="6" xfId="5" applyNumberFormat="1" applyFont="1" applyBorder="1" applyAlignment="1">
      <alignment horizontal="center" vertical="center"/>
    </xf>
    <xf numFmtId="14" fontId="3" fillId="0" borderId="6" xfId="6" applyNumberFormat="1" applyFont="1" applyFill="1" applyBorder="1" applyAlignment="1" applyProtection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3" fillId="4" borderId="6" xfId="0" applyNumberFormat="1" applyFont="1" applyFill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8" borderId="20" xfId="0" applyFont="1" applyFill="1" applyBorder="1" applyAlignment="1">
      <alignment horizontal="center" vertical="center" wrapText="1"/>
    </xf>
    <xf numFmtId="0" fontId="3" fillId="8" borderId="9" xfId="0" applyFont="1" applyFill="1" applyBorder="1" applyAlignment="1">
      <alignment horizontal="center" vertical="center" wrapText="1"/>
    </xf>
    <xf numFmtId="0" fontId="8" fillId="8" borderId="9" xfId="0" applyFont="1" applyFill="1" applyBorder="1" applyAlignment="1">
      <alignment horizontal="center" vertical="center" wrapText="1"/>
    </xf>
    <xf numFmtId="2" fontId="3" fillId="0" borderId="5" xfId="3" applyNumberFormat="1" applyFont="1" applyBorder="1" applyAlignment="1" applyProtection="1">
      <alignment horizontal="center" vertical="center"/>
      <protection locked="0"/>
    </xf>
    <xf numFmtId="2" fontId="3" fillId="0" borderId="6" xfId="3" applyNumberFormat="1" applyFont="1" applyBorder="1" applyAlignment="1" applyProtection="1">
      <alignment horizontal="center" vertical="center"/>
      <protection locked="0"/>
    </xf>
    <xf numFmtId="2" fontId="3" fillId="0" borderId="7" xfId="3" applyNumberFormat="1" applyFont="1" applyBorder="1" applyAlignment="1" applyProtection="1">
      <alignment horizontal="center" vertical="center"/>
      <protection locked="0"/>
    </xf>
    <xf numFmtId="165" fontId="3" fillId="0" borderId="12" xfId="0" applyNumberFormat="1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2" fontId="3" fillId="0" borderId="12" xfId="0" applyNumberFormat="1" applyFont="1" applyBorder="1" applyAlignment="1">
      <alignment horizontal="center" vertical="center"/>
    </xf>
    <xf numFmtId="2" fontId="3" fillId="4" borderId="12" xfId="0" applyNumberFormat="1" applyFont="1" applyFill="1" applyBorder="1" applyAlignment="1">
      <alignment horizontal="center" vertical="center"/>
    </xf>
    <xf numFmtId="0" fontId="3" fillId="4" borderId="6" xfId="0" applyFont="1" applyFill="1" applyBorder="1"/>
    <xf numFmtId="2" fontId="11" fillId="4" borderId="5" xfId="0" applyNumberFormat="1" applyFont="1" applyFill="1" applyBorder="1" applyAlignment="1">
      <alignment horizontal="center" vertical="center"/>
    </xf>
    <xf numFmtId="2" fontId="11" fillId="4" borderId="6" xfId="0" applyNumberFormat="1" applyFont="1" applyFill="1" applyBorder="1" applyAlignment="1">
      <alignment horizontal="center" vertical="center"/>
    </xf>
    <xf numFmtId="14" fontId="11" fillId="4" borderId="6" xfId="0" applyNumberFormat="1" applyFont="1" applyFill="1" applyBorder="1" applyAlignment="1">
      <alignment horizontal="center" vertical="center"/>
    </xf>
    <xf numFmtId="0" fontId="11" fillId="4" borderId="6" xfId="0" applyFont="1" applyFill="1" applyBorder="1" applyAlignment="1">
      <alignment horizontal="center" vertical="center"/>
    </xf>
    <xf numFmtId="2" fontId="11" fillId="4" borderId="7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2" fontId="7" fillId="0" borderId="6" xfId="0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2" fontId="7" fillId="0" borderId="7" xfId="0" applyNumberFormat="1" applyFont="1" applyBorder="1" applyAlignment="1">
      <alignment horizontal="center" vertical="center"/>
    </xf>
    <xf numFmtId="2" fontId="7" fillId="0" borderId="12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165" fontId="7" fillId="0" borderId="6" xfId="0" applyNumberFormat="1" applyFont="1" applyBorder="1" applyAlignment="1">
      <alignment horizontal="center" vertical="center" wrapText="1"/>
    </xf>
    <xf numFmtId="0" fontId="3" fillId="4" borderId="0" xfId="0" applyFont="1" applyFill="1" applyAlignment="1">
      <alignment horizontal="center" vertical="center"/>
    </xf>
    <xf numFmtId="0" fontId="3" fillId="0" borderId="0" xfId="0" applyFont="1" applyAlignment="1">
      <alignment horizontal="center"/>
    </xf>
    <xf numFmtId="0" fontId="8" fillId="7" borderId="8" xfId="0" applyFont="1" applyFill="1" applyBorder="1" applyAlignment="1">
      <alignment horizontal="center" vertical="center" wrapText="1"/>
    </xf>
    <xf numFmtId="0" fontId="8" fillId="7" borderId="10" xfId="0" applyFont="1" applyFill="1" applyBorder="1" applyAlignment="1">
      <alignment horizontal="center" vertical="center" wrapText="1"/>
    </xf>
    <xf numFmtId="2" fontId="3" fillId="6" borderId="21" xfId="0" applyNumberFormat="1" applyFont="1" applyFill="1" applyBorder="1" applyAlignment="1">
      <alignment horizontal="center" vertical="center"/>
    </xf>
    <xf numFmtId="0" fontId="8" fillId="7" borderId="5" xfId="0" applyFont="1" applyFill="1" applyBorder="1" applyAlignment="1">
      <alignment horizontal="center" vertical="center" wrapText="1"/>
    </xf>
    <xf numFmtId="2" fontId="3" fillId="4" borderId="5" xfId="0" applyNumberFormat="1" applyFont="1" applyFill="1" applyBorder="1" applyAlignment="1">
      <alignment horizontal="left" vertical="center"/>
    </xf>
    <xf numFmtId="2" fontId="3" fillId="4" borderId="22" xfId="0" applyNumberFormat="1" applyFont="1" applyFill="1" applyBorder="1" applyAlignment="1">
      <alignment horizontal="center" vertical="center"/>
    </xf>
    <xf numFmtId="2" fontId="3" fillId="4" borderId="23" xfId="0" applyNumberFormat="1" applyFont="1" applyFill="1" applyBorder="1" applyAlignment="1">
      <alignment horizontal="center" vertical="center"/>
    </xf>
    <xf numFmtId="165" fontId="3" fillId="4" borderId="6" xfId="0" applyNumberFormat="1" applyFont="1" applyFill="1" applyBorder="1" applyAlignment="1">
      <alignment horizontal="center"/>
    </xf>
    <xf numFmtId="0" fontId="3" fillId="7" borderId="20" xfId="0" applyFont="1" applyFill="1" applyBorder="1" applyAlignment="1">
      <alignment horizontal="center" vertical="center" wrapText="1"/>
    </xf>
    <xf numFmtId="0" fontId="3" fillId="7" borderId="9" xfId="0" applyFont="1" applyFill="1" applyBorder="1" applyAlignment="1">
      <alignment horizontal="center" vertical="center" wrapText="1"/>
    </xf>
    <xf numFmtId="2" fontId="7" fillId="4" borderId="6" xfId="0" applyNumberFormat="1" applyFont="1" applyFill="1" applyBorder="1" applyAlignment="1">
      <alignment horizontal="center" vertical="center"/>
    </xf>
    <xf numFmtId="14" fontId="12" fillId="0" borderId="6" xfId="0" applyNumberFormat="1" applyFont="1" applyBorder="1" applyAlignment="1">
      <alignment horizontal="center" vertical="center"/>
    </xf>
    <xf numFmtId="2" fontId="8" fillId="0" borderId="5" xfId="0" applyNumberFormat="1" applyFont="1" applyBorder="1" applyAlignment="1">
      <alignment horizontal="center" vertical="center"/>
    </xf>
    <xf numFmtId="2" fontId="8" fillId="0" borderId="6" xfId="0" applyNumberFormat="1" applyFont="1" applyBorder="1" applyAlignment="1">
      <alignment horizontal="center" vertical="center"/>
    </xf>
    <xf numFmtId="2" fontId="8" fillId="0" borderId="7" xfId="0" applyNumberFormat="1" applyFont="1" applyBorder="1" applyAlignment="1">
      <alignment horizontal="center" vertical="center"/>
    </xf>
    <xf numFmtId="2" fontId="3" fillId="9" borderId="6" xfId="0" applyNumberFormat="1" applyFont="1" applyFill="1" applyBorder="1" applyAlignment="1">
      <alignment horizontal="center" vertical="center"/>
    </xf>
    <xf numFmtId="0" fontId="3" fillId="7" borderId="11" xfId="0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/>
    </xf>
    <xf numFmtId="0" fontId="8" fillId="7" borderId="20" xfId="0" applyFont="1" applyFill="1" applyBorder="1" applyAlignment="1">
      <alignment horizontal="center" vertical="center" wrapText="1"/>
    </xf>
    <xf numFmtId="0" fontId="8" fillId="7" borderId="9" xfId="0" applyFont="1" applyFill="1" applyBorder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/>
    </xf>
    <xf numFmtId="0" fontId="8" fillId="7" borderId="24" xfId="0" applyFont="1" applyFill="1" applyBorder="1" applyAlignment="1">
      <alignment horizontal="center" vertical="center" wrapText="1"/>
    </xf>
    <xf numFmtId="0" fontId="3" fillId="7" borderId="24" xfId="0" applyFont="1" applyFill="1" applyBorder="1" applyAlignment="1">
      <alignment horizontal="center" vertical="center" wrapText="1"/>
    </xf>
    <xf numFmtId="0" fontId="8" fillId="7" borderId="16" xfId="0" applyFont="1" applyFill="1" applyBorder="1" applyAlignment="1">
      <alignment horizontal="center" vertical="center" wrapText="1"/>
    </xf>
    <xf numFmtId="2" fontId="3" fillId="0" borderId="11" xfId="0" applyNumberFormat="1" applyFont="1" applyBorder="1" applyAlignment="1">
      <alignment horizontal="center" vertical="center"/>
    </xf>
    <xf numFmtId="2" fontId="3" fillId="0" borderId="23" xfId="0" applyNumberFormat="1" applyFont="1" applyBorder="1" applyAlignment="1">
      <alignment horizontal="center" vertical="center"/>
    </xf>
    <xf numFmtId="14" fontId="3" fillId="4" borderId="23" xfId="0" applyNumberFormat="1" applyFont="1" applyFill="1" applyBorder="1" applyAlignment="1">
      <alignment horizontal="center" vertical="center"/>
    </xf>
    <xf numFmtId="2" fontId="3" fillId="0" borderId="18" xfId="0" applyNumberFormat="1" applyFont="1" applyBorder="1" applyAlignment="1">
      <alignment horizontal="center" vertical="center"/>
    </xf>
    <xf numFmtId="0" fontId="3" fillId="7" borderId="25" xfId="0" applyFont="1" applyFill="1" applyBorder="1" applyAlignment="1">
      <alignment horizontal="center" vertical="center" wrapText="1"/>
    </xf>
    <xf numFmtId="165" fontId="3" fillId="0" borderId="23" xfId="0" applyNumberFormat="1" applyFont="1" applyBorder="1" applyAlignment="1">
      <alignment horizontal="center" vertical="center"/>
    </xf>
    <xf numFmtId="165" fontId="3" fillId="4" borderId="23" xfId="0" applyNumberFormat="1" applyFont="1" applyFill="1" applyBorder="1" applyAlignment="1">
      <alignment horizontal="center" vertical="center"/>
    </xf>
    <xf numFmtId="165" fontId="3" fillId="4" borderId="0" xfId="0" applyNumberFormat="1" applyFont="1" applyFill="1" applyAlignment="1">
      <alignment horizontal="center"/>
    </xf>
    <xf numFmtId="0" fontId="3" fillId="8" borderId="9" xfId="0" applyFont="1" applyFill="1" applyBorder="1" applyAlignment="1">
      <alignment horizontal="center" vertical="center" wrapText="1"/>
    </xf>
    <xf numFmtId="0" fontId="7" fillId="8" borderId="10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2" fontId="7" fillId="4" borderId="5" xfId="0" applyNumberFormat="1" applyFont="1" applyFill="1" applyBorder="1" applyAlignment="1">
      <alignment horizontal="center" vertical="center"/>
    </xf>
    <xf numFmtId="2" fontId="7" fillId="4" borderId="7" xfId="0" applyNumberFormat="1" applyFont="1" applyFill="1" applyBorder="1" applyAlignment="1">
      <alignment horizontal="center" vertical="center"/>
    </xf>
    <xf numFmtId="2" fontId="7" fillId="4" borderId="12" xfId="0" applyNumberFormat="1" applyFont="1" applyFill="1" applyBorder="1" applyAlignment="1">
      <alignment horizontal="center" vertical="center"/>
    </xf>
    <xf numFmtId="2" fontId="3" fillId="0" borderId="5" xfId="0" applyNumberFormat="1" applyFont="1" applyBorder="1" applyAlignment="1">
      <alignment horizontal="center"/>
    </xf>
    <xf numFmtId="14" fontId="3" fillId="0" borderId="6" xfId="0" applyNumberFormat="1" applyFont="1" applyBorder="1" applyAlignment="1">
      <alignment horizontal="center"/>
    </xf>
    <xf numFmtId="2" fontId="3" fillId="0" borderId="7" xfId="0" applyNumberFormat="1" applyFont="1" applyBorder="1" applyAlignment="1">
      <alignment horizontal="center"/>
    </xf>
    <xf numFmtId="0" fontId="6" fillId="5" borderId="5" xfId="0" applyFont="1" applyFill="1" applyBorder="1" applyAlignment="1">
      <alignment horizontal="center" vertical="center" wrapText="1"/>
    </xf>
    <xf numFmtId="2" fontId="3" fillId="10" borderId="5" xfId="0" applyNumberFormat="1" applyFont="1" applyFill="1" applyBorder="1" applyAlignment="1">
      <alignment horizontal="center" vertical="center"/>
    </xf>
    <xf numFmtId="2" fontId="3" fillId="10" borderId="6" xfId="0" applyNumberFormat="1" applyFont="1" applyFill="1" applyBorder="1" applyAlignment="1">
      <alignment horizontal="center" vertical="center"/>
    </xf>
    <xf numFmtId="14" fontId="3" fillId="10" borderId="6" xfId="0" applyNumberFormat="1" applyFont="1" applyFill="1" applyBorder="1" applyAlignment="1">
      <alignment horizontal="center" vertical="center"/>
    </xf>
    <xf numFmtId="0" fontId="3" fillId="10" borderId="6" xfId="0" applyFont="1" applyFill="1" applyBorder="1" applyAlignment="1">
      <alignment horizontal="center" vertical="center"/>
    </xf>
    <xf numFmtId="2" fontId="3" fillId="10" borderId="7" xfId="0" applyNumberFormat="1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/>
    </xf>
    <xf numFmtId="4" fontId="3" fillId="6" borderId="5" xfId="0" applyNumberFormat="1" applyFont="1" applyFill="1" applyBorder="1" applyAlignment="1">
      <alignment horizontal="center" vertical="center"/>
    </xf>
    <xf numFmtId="4" fontId="3" fillId="6" borderId="6" xfId="0" applyNumberFormat="1" applyFont="1" applyFill="1" applyBorder="1" applyAlignment="1">
      <alignment horizontal="center" vertical="center"/>
    </xf>
    <xf numFmtId="4" fontId="3" fillId="6" borderId="7" xfId="0" applyNumberFormat="1" applyFont="1" applyFill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2" fontId="3" fillId="0" borderId="6" xfId="3" applyNumberFormat="1" applyFont="1" applyBorder="1" applyAlignment="1">
      <alignment horizontal="center"/>
    </xf>
    <xf numFmtId="4" fontId="3" fillId="4" borderId="5" xfId="0" applyNumberFormat="1" applyFont="1" applyFill="1" applyBorder="1" applyAlignment="1">
      <alignment horizontal="center" vertical="center"/>
    </xf>
    <xf numFmtId="4" fontId="3" fillId="4" borderId="6" xfId="0" applyNumberFormat="1" applyFont="1" applyFill="1" applyBorder="1" applyAlignment="1">
      <alignment horizontal="center" vertical="center"/>
    </xf>
    <xf numFmtId="4" fontId="3" fillId="4" borderId="7" xfId="0" applyNumberFormat="1" applyFont="1" applyFill="1" applyBorder="1" applyAlignment="1">
      <alignment horizontal="center" vertical="center"/>
    </xf>
    <xf numFmtId="4" fontId="3" fillId="4" borderId="12" xfId="0" applyNumberFormat="1" applyFont="1" applyFill="1" applyBorder="1" applyAlignment="1">
      <alignment horizontal="center" vertical="center"/>
    </xf>
    <xf numFmtId="0" fontId="3" fillId="7" borderId="26" xfId="0" applyFont="1" applyFill="1" applyBorder="1" applyAlignment="1">
      <alignment horizontal="center" vertical="center" wrapText="1"/>
    </xf>
    <xf numFmtId="4" fontId="3" fillId="4" borderId="26" xfId="0" applyNumberFormat="1" applyFont="1" applyFill="1" applyBorder="1" applyAlignment="1">
      <alignment horizontal="center" vertical="center"/>
    </xf>
    <xf numFmtId="4" fontId="3" fillId="4" borderId="27" xfId="0" applyNumberFormat="1" applyFont="1" applyFill="1" applyBorder="1" applyAlignment="1">
      <alignment horizontal="center" vertical="center"/>
    </xf>
    <xf numFmtId="14" fontId="3" fillId="0" borderId="27" xfId="0" applyNumberFormat="1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4" fontId="3" fillId="4" borderId="28" xfId="0" applyNumberFormat="1" applyFont="1" applyFill="1" applyBorder="1" applyAlignment="1">
      <alignment horizontal="center" vertical="center"/>
    </xf>
    <xf numFmtId="2" fontId="3" fillId="4" borderId="27" xfId="0" applyNumberFormat="1" applyFont="1" applyFill="1" applyBorder="1" applyAlignment="1">
      <alignment horizontal="center" vertical="center"/>
    </xf>
    <xf numFmtId="2" fontId="3" fillId="0" borderId="0" xfId="0" applyNumberFormat="1" applyFont="1"/>
    <xf numFmtId="0" fontId="3" fillId="0" borderId="0" xfId="1" applyFont="1" applyAlignment="1">
      <alignment vertical="center" wrapText="1"/>
    </xf>
  </cellXfs>
  <cellStyles count="7">
    <cellStyle name="Гиперссылка" xfId="6" builtinId="8"/>
    <cellStyle name="Обычный" xfId="0" builtinId="0"/>
    <cellStyle name="Обычный___________ __ ________ _______ 3" xfId="4" xr:uid="{6204D755-5545-4573-BD93-D0AF1E4A9765}"/>
    <cellStyle name="Обычный_Kom kompleks 2" xfId="2" xr:uid="{45DA2A16-AF45-4EB2-8563-F1B2B1862979}"/>
    <cellStyle name="Обычный_План правлений 2014 Ивонина" xfId="5" xr:uid="{0F4E2C53-8E3E-470F-A48B-B6B98F4BB35A}"/>
    <cellStyle name="Обычный_тарифы на 2002г с 1-01" xfId="3" xr:uid="{0232C25F-4248-4190-B362-9260F6E05432}"/>
    <cellStyle name="Обычный_Тепло" xfId="1" xr:uid="{47F3D8E4-14F5-41CA-857D-375FC2FE31C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58;&#1072;&#1088;&#1080;&#1092;&#1085;&#1072;&#1103;%20&#1082;&#1086;&#1084;&#1087;&#1072;&#1085;&#1080;&#1103;%202015%20&#1075;&#1086;&#1076;\&#1064;&#1072;&#1073;&#1083;&#1086;&#1085;&#1099;%20&#1087;&#1088;&#1077;&#1076;&#1087;&#1088;&#1080;&#1103;&#1090;&#1080;&#1081;\&#1054;&#1088;&#1080;&#1095;&#1077;&#1074;&#1089;&#1082;&#1080;&#1081;%20&#1088;&#1072;&#1081;&#1086;&#1085;\&#1054;&#1052;&#1059;&#1055;&#1055;%20&#1046;&#1050;&#1061;%20&#1050;&#1086;&#1084;&#1084;&#1091;&#1085;&#1089;&#1077;&#1088;&#1074;&#1080;&#1089;\&#1051;&#1025;&#1042;&#1048;&#1053;&#1062;&#1067;%20TEPLO%2043%20(v%206.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&#1048;&#1085;&#1092;&#1086;&#1088;&#1084;&#1072;&#1094;&#1080;&#1103;%20&#1076;&#1083;&#1103;%20&#1076;&#1077;&#1087;&#1072;&#1088;&#1090;&#1072;&#1084;&#1077;&#1085;&#1090;&#1072;%20&#1046;&#1050;&#1061;\2016\&#1076;&#1086;%2011.02.2016\&#1057;&#1074;&#1086;&#1076;%20&#1087;&#1086;%20&#1090;&#1077;&#1087;&#1083;&#1086;&#1074;&#1086;&#1081;%20&#1101;&#1085;&#1077;&#1088;&#1075;&#1080;&#1080;%20&#1055;&#1059;&#1057;&#1058;&#1054;&#104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Инструкция"/>
      <sheetName val="Титульный"/>
      <sheetName val="Справочники"/>
      <sheetName val="Список листов"/>
      <sheetName val="Перечень документов"/>
      <sheetName val="Заявление"/>
      <sheetName val="Заявление выбор метода"/>
      <sheetName val="Приложение к заявлению"/>
      <sheetName val="Финпоказатели"/>
      <sheetName val="Производственные показатели"/>
      <sheetName val="П1"/>
      <sheetName val="П1.1"/>
      <sheetName val="П1.2"/>
      <sheetName val="П2"/>
      <sheetName val="П3"/>
      <sheetName val="П4"/>
      <sheetName val="П5"/>
      <sheetName val="П6"/>
      <sheetName val="П7"/>
      <sheetName val="П8"/>
      <sheetName val="П9"/>
      <sheetName val="П10"/>
      <sheetName val="П11"/>
      <sheetName val="П12"/>
      <sheetName val="П13"/>
      <sheetName val="П14"/>
      <sheetName val="П15"/>
      <sheetName val="П16"/>
      <sheetName val="П17"/>
      <sheetName val="П18"/>
      <sheetName val="П19"/>
      <sheetName val="П20"/>
      <sheetName val="П21"/>
      <sheetName val="П22"/>
      <sheetName val="П23"/>
      <sheetName val="Производство"/>
      <sheetName val="Т1"/>
      <sheetName val="Т2"/>
      <sheetName val="Т3"/>
      <sheetName val="Т4"/>
      <sheetName val="Т5"/>
      <sheetName val="Т6"/>
      <sheetName val="Т7"/>
      <sheetName val="Т8"/>
      <sheetName val="Т9"/>
      <sheetName val="Т10"/>
      <sheetName val="Т11"/>
      <sheetName val="Т12"/>
      <sheetName val="Т13"/>
      <sheetName val="Т14"/>
      <sheetName val="Т15"/>
      <sheetName val="Т16"/>
      <sheetName val="Т17"/>
      <sheetName val="Т18"/>
      <sheetName val="Передача"/>
      <sheetName val="Активы передача"/>
      <sheetName val="Производство + Передача"/>
      <sheetName val="Проверка"/>
      <sheetName val="et_union"/>
      <sheetName val="et_union_h"/>
      <sheetName val="et_union_v"/>
      <sheetName val="ObjectPr"/>
      <sheetName val="ObjectPer"/>
      <sheetName val="TEHSHEET"/>
      <sheetName val="REESTR_START"/>
      <sheetName val="REESTR_ORG"/>
      <sheetName val="REESTR"/>
      <sheetName val="modHyp"/>
      <sheetName val="modNP"/>
      <sheetName val="modObjOperation"/>
    </sheetNames>
    <sheetDataSet>
      <sheetData sheetId="0"/>
      <sheetData sheetId="1" refreshError="1"/>
      <sheetData sheetId="2" refreshError="1">
        <row r="17">
          <cell r="E17" t="str">
            <v>газ природный</v>
          </cell>
          <cell r="F17" t="str">
            <v>тыс.куб.м.</v>
          </cell>
        </row>
        <row r="18">
          <cell r="E18" t="str">
            <v>газ сжиженный</v>
          </cell>
          <cell r="F18" t="str">
            <v>тыс.куб.м.</v>
          </cell>
        </row>
        <row r="19">
          <cell r="E19" t="str">
            <v>дизельное топливо</v>
          </cell>
          <cell r="F19" t="str">
            <v>тонн</v>
          </cell>
        </row>
        <row r="20">
          <cell r="E20" t="str">
            <v>дрова</v>
          </cell>
          <cell r="F20" t="str">
            <v>куб.м.</v>
          </cell>
        </row>
        <row r="21">
          <cell r="E21" t="str">
            <v>мазут топочный</v>
          </cell>
          <cell r="F21" t="str">
            <v>тонн</v>
          </cell>
        </row>
        <row r="22">
          <cell r="E22" t="str">
            <v>опил</v>
          </cell>
          <cell r="F22" t="str">
            <v>куб.м.</v>
          </cell>
        </row>
        <row r="23">
          <cell r="E23" t="str">
            <v>отходы березовые</v>
          </cell>
          <cell r="F23" t="str">
            <v>куб.м.</v>
          </cell>
        </row>
        <row r="24">
          <cell r="E24" t="str">
            <v>отходы осиновые</v>
          </cell>
          <cell r="F24" t="str">
            <v>куб.м.</v>
          </cell>
        </row>
        <row r="25">
          <cell r="E25" t="str">
            <v>печное топливо</v>
          </cell>
          <cell r="F25" t="str">
            <v>тонн</v>
          </cell>
        </row>
        <row r="26">
          <cell r="E26" t="str">
            <v>пеллеты</v>
          </cell>
          <cell r="F26" t="str">
            <v>куб.м.</v>
          </cell>
        </row>
        <row r="27">
          <cell r="E27" t="str">
            <v>смола</v>
          </cell>
          <cell r="F27" t="str">
            <v>тонн</v>
          </cell>
        </row>
        <row r="28">
          <cell r="E28" t="str">
            <v>торф</v>
          </cell>
          <cell r="F28" t="str">
            <v>тонн</v>
          </cell>
        </row>
        <row r="29">
          <cell r="E29" t="str">
            <v>уголь бурый</v>
          </cell>
          <cell r="F29" t="str">
            <v>тонн</v>
          </cell>
        </row>
        <row r="30">
          <cell r="E30" t="str">
            <v>уголь каменный</v>
          </cell>
          <cell r="F30" t="str">
            <v>тонн</v>
          </cell>
        </row>
        <row r="31">
          <cell r="E31" t="str">
            <v>щепа</v>
          </cell>
          <cell r="F31" t="str">
            <v>куб.м.</v>
          </cell>
        </row>
        <row r="32">
          <cell r="E32" t="str">
            <v>другой</v>
          </cell>
          <cell r="F32" t="str">
            <v>Произвольный</v>
          </cell>
        </row>
        <row r="33">
          <cell r="E33" t="str">
            <v>Не определено</v>
          </cell>
          <cell r="F33" t="str">
            <v>Служебный тип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>
        <row r="65">
          <cell r="G65">
            <v>0</v>
          </cell>
        </row>
      </sheetData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70">
          <cell r="G70">
            <v>0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3.3.1."/>
      <sheetName val="3.3.2."/>
      <sheetName val="3.3.3."/>
    </sheetNames>
    <sheetDataSet>
      <sheetData sheetId="0">
        <row r="1">
          <cell r="Z1">
            <v>0</v>
          </cell>
        </row>
        <row r="2">
          <cell r="Z2" t="str">
            <v>Теплоснабжение</v>
          </cell>
        </row>
        <row r="3">
          <cell r="Z3" t="str">
            <v>Холодная вода</v>
          </cell>
        </row>
        <row r="4">
          <cell r="Z4" t="str">
            <v>Горячая вода</v>
          </cell>
        </row>
        <row r="5">
          <cell r="Z5" t="str">
            <v>Горячая вода (объем ‒ м.куб)</v>
          </cell>
        </row>
        <row r="6">
          <cell r="Z6" t="str">
            <v>Горячая вода (подогрев ‒ Гкал)</v>
          </cell>
        </row>
        <row r="7">
          <cell r="Z7" t="str">
            <v>Водоотведение</v>
          </cell>
        </row>
        <row r="8">
          <cell r="Z8" t="str">
            <v>Водоотведение и очистка сточных вод</v>
          </cell>
        </row>
        <row r="9">
          <cell r="Z9" t="str">
            <v>Очистка сточных вод</v>
          </cell>
        </row>
        <row r="10">
          <cell r="Z10" t="str">
            <v>Утилизация (захоронение) ТБО</v>
          </cell>
        </row>
      </sheetData>
      <sheetData sheetId="1"/>
      <sheetData sheetId="2">
        <row r="1">
          <cell r="R1">
            <v>0</v>
          </cell>
        </row>
        <row r="2">
          <cell r="R2" t="str">
            <v>Теплоснабжение</v>
          </cell>
        </row>
        <row r="3">
          <cell r="R3" t="str">
            <v>Холодная вода</v>
          </cell>
        </row>
        <row r="4">
          <cell r="R4" t="str">
            <v>Горячая вода</v>
          </cell>
        </row>
        <row r="5">
          <cell r="R5" t="str">
            <v>Горячая вода (объем ‒ м.куб)</v>
          </cell>
        </row>
        <row r="6">
          <cell r="R6">
            <v>0</v>
          </cell>
        </row>
        <row r="7">
          <cell r="R7" t="str">
            <v>Горячая вода (подогрев ‒ Гкал)</v>
          </cell>
        </row>
        <row r="8">
          <cell r="R8" t="str">
            <v>Водоотведение</v>
          </cell>
        </row>
        <row r="9">
          <cell r="R9" t="str">
            <v>Водоотведение и очистка сточных вод</v>
          </cell>
        </row>
        <row r="10">
          <cell r="R10" t="str">
            <v>Очистка сточных вод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23572-4B9A-4B26-8927-12187B418669}">
  <sheetPr>
    <tabColor rgb="FFFFFF00"/>
    <pageSetUpPr fitToPage="1"/>
  </sheetPr>
  <dimension ref="A1:WSD1111"/>
  <sheetViews>
    <sheetView tabSelected="1" zoomScale="85" zoomScaleNormal="85" zoomScaleSheetLayoutView="85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J14" sqref="J14"/>
    </sheetView>
  </sheetViews>
  <sheetFormatPr defaultRowHeight="15.75" outlineLevelCol="1" x14ac:dyDescent="0.25"/>
  <cols>
    <col min="1" max="1" width="67.42578125" style="197" customWidth="1"/>
    <col min="2" max="2" width="16.28515625" style="2" customWidth="1"/>
    <col min="3" max="3" width="16.5703125" style="2" customWidth="1" collapsed="1"/>
    <col min="4" max="4" width="16.28515625" style="2" customWidth="1" outlineLevel="1"/>
    <col min="5" max="5" width="18.28515625" style="2" customWidth="1" outlineLevel="1"/>
    <col min="6" max="7" width="16.28515625" style="2" customWidth="1"/>
    <col min="8" max="8" width="16.5703125" style="2" customWidth="1" collapsed="1"/>
    <col min="9" max="9" width="14.7109375" style="2" customWidth="1"/>
    <col min="10" max="10" width="16.28515625" style="2" customWidth="1" outlineLevel="1"/>
    <col min="11" max="11" width="17" style="2" customWidth="1" outlineLevel="1"/>
    <col min="12" max="12" width="16.28515625" style="2" customWidth="1"/>
    <col min="13" max="152" width="9.140625" style="2"/>
    <col min="153" max="153" width="76.140625" style="2" customWidth="1"/>
    <col min="154" max="158" width="9.140625" style="2" hidden="1" customWidth="1"/>
    <col min="159" max="162" width="14.42578125" style="2" customWidth="1"/>
    <col min="163" max="163" width="18.28515625" style="2" customWidth="1"/>
    <col min="164" max="165" width="16.28515625" style="2" customWidth="1"/>
    <col min="166" max="166" width="14" style="2" customWidth="1"/>
    <col min="167" max="167" width="15.85546875" style="2" customWidth="1"/>
    <col min="168" max="168" width="22.42578125" style="2" customWidth="1"/>
    <col min="169" max="169" width="15.7109375" style="2" customWidth="1"/>
    <col min="170" max="170" width="13.5703125" style="2" customWidth="1"/>
    <col min="171" max="408" width="9.140625" style="2"/>
    <col min="409" max="409" width="76.140625" style="2" customWidth="1"/>
    <col min="410" max="414" width="9.140625" style="2" hidden="1" customWidth="1"/>
    <col min="415" max="418" width="14.42578125" style="2" customWidth="1"/>
    <col min="419" max="419" width="18.28515625" style="2" customWidth="1"/>
    <col min="420" max="421" width="16.28515625" style="2" customWidth="1"/>
    <col min="422" max="422" width="14" style="2" customWidth="1"/>
    <col min="423" max="423" width="15.85546875" style="2" customWidth="1"/>
    <col min="424" max="424" width="22.42578125" style="2" customWidth="1"/>
    <col min="425" max="425" width="15.7109375" style="2" customWidth="1"/>
    <col min="426" max="426" width="13.5703125" style="2" customWidth="1"/>
    <col min="427" max="664" width="9.140625" style="2"/>
    <col min="665" max="665" width="76.140625" style="2" customWidth="1"/>
    <col min="666" max="670" width="9.140625" style="2" hidden="1" customWidth="1"/>
    <col min="671" max="674" width="14.42578125" style="2" customWidth="1"/>
    <col min="675" max="675" width="18.28515625" style="2" customWidth="1"/>
    <col min="676" max="677" width="16.28515625" style="2" customWidth="1"/>
    <col min="678" max="678" width="14" style="2" customWidth="1"/>
    <col min="679" max="679" width="15.85546875" style="2" customWidth="1"/>
    <col min="680" max="680" width="22.42578125" style="2" customWidth="1"/>
    <col min="681" max="681" width="15.7109375" style="2" customWidth="1"/>
    <col min="682" max="682" width="13.5703125" style="2" customWidth="1"/>
    <col min="683" max="920" width="9.140625" style="2"/>
    <col min="921" max="921" width="76.140625" style="2" customWidth="1"/>
    <col min="922" max="926" width="9.140625" style="2" hidden="1" customWidth="1"/>
    <col min="927" max="930" width="14.42578125" style="2" customWidth="1"/>
    <col min="931" max="931" width="18.28515625" style="2" customWidth="1"/>
    <col min="932" max="933" width="16.28515625" style="2" customWidth="1"/>
    <col min="934" max="934" width="14" style="2" customWidth="1"/>
    <col min="935" max="935" width="15.85546875" style="2" customWidth="1"/>
    <col min="936" max="936" width="22.42578125" style="2" customWidth="1"/>
    <col min="937" max="937" width="15.7109375" style="2" customWidth="1"/>
    <col min="938" max="938" width="13.5703125" style="2" customWidth="1"/>
    <col min="939" max="1176" width="9.140625" style="2"/>
    <col min="1177" max="1177" width="76.140625" style="2" customWidth="1"/>
    <col min="1178" max="1182" width="9.140625" style="2" hidden="1" customWidth="1"/>
    <col min="1183" max="1186" width="14.42578125" style="2" customWidth="1"/>
    <col min="1187" max="1187" width="18.28515625" style="2" customWidth="1"/>
    <col min="1188" max="1189" width="16.28515625" style="2" customWidth="1"/>
    <col min="1190" max="1190" width="14" style="2" customWidth="1"/>
    <col min="1191" max="1191" width="15.85546875" style="2" customWidth="1"/>
    <col min="1192" max="1192" width="22.42578125" style="2" customWidth="1"/>
    <col min="1193" max="1193" width="15.7109375" style="2" customWidth="1"/>
    <col min="1194" max="1194" width="13.5703125" style="2" customWidth="1"/>
    <col min="1195" max="1432" width="9.140625" style="2"/>
    <col min="1433" max="1433" width="76.140625" style="2" customWidth="1"/>
    <col min="1434" max="1438" width="9.140625" style="2" hidden="1" customWidth="1"/>
    <col min="1439" max="1442" width="14.42578125" style="2" customWidth="1"/>
    <col min="1443" max="1443" width="18.28515625" style="2" customWidth="1"/>
    <col min="1444" max="1445" width="16.28515625" style="2" customWidth="1"/>
    <col min="1446" max="1446" width="14" style="2" customWidth="1"/>
    <col min="1447" max="1447" width="15.85546875" style="2" customWidth="1"/>
    <col min="1448" max="1448" width="22.42578125" style="2" customWidth="1"/>
    <col min="1449" max="1449" width="15.7109375" style="2" customWidth="1"/>
    <col min="1450" max="1450" width="13.5703125" style="2" customWidth="1"/>
    <col min="1451" max="1688" width="9.140625" style="2"/>
    <col min="1689" max="1689" width="76.140625" style="2" customWidth="1"/>
    <col min="1690" max="1694" width="9.140625" style="2" hidden="1" customWidth="1"/>
    <col min="1695" max="1698" width="14.42578125" style="2" customWidth="1"/>
    <col min="1699" max="1699" width="18.28515625" style="2" customWidth="1"/>
    <col min="1700" max="1701" width="16.28515625" style="2" customWidth="1"/>
    <col min="1702" max="1702" width="14" style="2" customWidth="1"/>
    <col min="1703" max="1703" width="15.85546875" style="2" customWidth="1"/>
    <col min="1704" max="1704" width="22.42578125" style="2" customWidth="1"/>
    <col min="1705" max="1705" width="15.7109375" style="2" customWidth="1"/>
    <col min="1706" max="1706" width="13.5703125" style="2" customWidth="1"/>
    <col min="1707" max="1944" width="9.140625" style="2"/>
    <col min="1945" max="1945" width="76.140625" style="2" customWidth="1"/>
    <col min="1946" max="1950" width="9.140625" style="2" hidden="1" customWidth="1"/>
    <col min="1951" max="1954" width="14.42578125" style="2" customWidth="1"/>
    <col min="1955" max="1955" width="18.28515625" style="2" customWidth="1"/>
    <col min="1956" max="1957" width="16.28515625" style="2" customWidth="1"/>
    <col min="1958" max="1958" width="14" style="2" customWidth="1"/>
    <col min="1959" max="1959" width="15.85546875" style="2" customWidth="1"/>
    <col min="1960" max="1960" width="22.42578125" style="2" customWidth="1"/>
    <col min="1961" max="1961" width="15.7109375" style="2" customWidth="1"/>
    <col min="1962" max="1962" width="13.5703125" style="2" customWidth="1"/>
    <col min="1963" max="2200" width="9.140625" style="2"/>
    <col min="2201" max="2201" width="76.140625" style="2" customWidth="1"/>
    <col min="2202" max="2206" width="9.140625" style="2" hidden="1" customWidth="1"/>
    <col min="2207" max="2210" width="14.42578125" style="2" customWidth="1"/>
    <col min="2211" max="2211" width="18.28515625" style="2" customWidth="1"/>
    <col min="2212" max="2213" width="16.28515625" style="2" customWidth="1"/>
    <col min="2214" max="2214" width="14" style="2" customWidth="1"/>
    <col min="2215" max="2215" width="15.85546875" style="2" customWidth="1"/>
    <col min="2216" max="2216" width="22.42578125" style="2" customWidth="1"/>
    <col min="2217" max="2217" width="15.7109375" style="2" customWidth="1"/>
    <col min="2218" max="2218" width="13.5703125" style="2" customWidth="1"/>
    <col min="2219" max="2456" width="9.140625" style="2"/>
    <col min="2457" max="2457" width="76.140625" style="2" customWidth="1"/>
    <col min="2458" max="2462" width="9.140625" style="2" hidden="1" customWidth="1"/>
    <col min="2463" max="2466" width="14.42578125" style="2" customWidth="1"/>
    <col min="2467" max="2467" width="18.28515625" style="2" customWidth="1"/>
    <col min="2468" max="2469" width="16.28515625" style="2" customWidth="1"/>
    <col min="2470" max="2470" width="14" style="2" customWidth="1"/>
    <col min="2471" max="2471" width="15.85546875" style="2" customWidth="1"/>
    <col min="2472" max="2472" width="22.42578125" style="2" customWidth="1"/>
    <col min="2473" max="2473" width="15.7109375" style="2" customWidth="1"/>
    <col min="2474" max="2474" width="13.5703125" style="2" customWidth="1"/>
    <col min="2475" max="2712" width="9.140625" style="2"/>
    <col min="2713" max="2713" width="76.140625" style="2" customWidth="1"/>
    <col min="2714" max="2718" width="9.140625" style="2" hidden="1" customWidth="1"/>
    <col min="2719" max="2722" width="14.42578125" style="2" customWidth="1"/>
    <col min="2723" max="2723" width="18.28515625" style="2" customWidth="1"/>
    <col min="2724" max="2725" width="16.28515625" style="2" customWidth="1"/>
    <col min="2726" max="2726" width="14" style="2" customWidth="1"/>
    <col min="2727" max="2727" width="15.85546875" style="2" customWidth="1"/>
    <col min="2728" max="2728" width="22.42578125" style="2" customWidth="1"/>
    <col min="2729" max="2729" width="15.7109375" style="2" customWidth="1"/>
    <col min="2730" max="2730" width="13.5703125" style="2" customWidth="1"/>
    <col min="2731" max="2968" width="9.140625" style="2"/>
    <col min="2969" max="2969" width="76.140625" style="2" customWidth="1"/>
    <col min="2970" max="2974" width="9.140625" style="2" hidden="1" customWidth="1"/>
    <col min="2975" max="2978" width="14.42578125" style="2" customWidth="1"/>
    <col min="2979" max="2979" width="18.28515625" style="2" customWidth="1"/>
    <col min="2980" max="2981" width="16.28515625" style="2" customWidth="1"/>
    <col min="2982" max="2982" width="14" style="2" customWidth="1"/>
    <col min="2983" max="2983" width="15.85546875" style="2" customWidth="1"/>
    <col min="2984" max="2984" width="22.42578125" style="2" customWidth="1"/>
    <col min="2985" max="2985" width="15.7109375" style="2" customWidth="1"/>
    <col min="2986" max="2986" width="13.5703125" style="2" customWidth="1"/>
    <col min="2987" max="3224" width="9.140625" style="2"/>
    <col min="3225" max="3225" width="76.140625" style="2" customWidth="1"/>
    <col min="3226" max="3230" width="9.140625" style="2" hidden="1" customWidth="1"/>
    <col min="3231" max="3234" width="14.42578125" style="2" customWidth="1"/>
    <col min="3235" max="3235" width="18.28515625" style="2" customWidth="1"/>
    <col min="3236" max="3237" width="16.28515625" style="2" customWidth="1"/>
    <col min="3238" max="3238" width="14" style="2" customWidth="1"/>
    <col min="3239" max="3239" width="15.85546875" style="2" customWidth="1"/>
    <col min="3240" max="3240" width="22.42578125" style="2" customWidth="1"/>
    <col min="3241" max="3241" width="15.7109375" style="2" customWidth="1"/>
    <col min="3242" max="3242" width="13.5703125" style="2" customWidth="1"/>
    <col min="3243" max="3480" width="9.140625" style="2"/>
    <col min="3481" max="3481" width="76.140625" style="2" customWidth="1"/>
    <col min="3482" max="3486" width="9.140625" style="2" hidden="1" customWidth="1"/>
    <col min="3487" max="3490" width="14.42578125" style="2" customWidth="1"/>
    <col min="3491" max="3491" width="18.28515625" style="2" customWidth="1"/>
    <col min="3492" max="3493" width="16.28515625" style="2" customWidth="1"/>
    <col min="3494" max="3494" width="14" style="2" customWidth="1"/>
    <col min="3495" max="3495" width="15.85546875" style="2" customWidth="1"/>
    <col min="3496" max="3496" width="22.42578125" style="2" customWidth="1"/>
    <col min="3497" max="3497" width="15.7109375" style="2" customWidth="1"/>
    <col min="3498" max="3498" width="13.5703125" style="2" customWidth="1"/>
    <col min="3499" max="3736" width="9.140625" style="2"/>
    <col min="3737" max="3737" width="76.140625" style="2" customWidth="1"/>
    <col min="3738" max="3742" width="9.140625" style="2" hidden="1" customWidth="1"/>
    <col min="3743" max="3746" width="14.42578125" style="2" customWidth="1"/>
    <col min="3747" max="3747" width="18.28515625" style="2" customWidth="1"/>
    <col min="3748" max="3749" width="16.28515625" style="2" customWidth="1"/>
    <col min="3750" max="3750" width="14" style="2" customWidth="1"/>
    <col min="3751" max="3751" width="15.85546875" style="2" customWidth="1"/>
    <col min="3752" max="3752" width="22.42578125" style="2" customWidth="1"/>
    <col min="3753" max="3753" width="15.7109375" style="2" customWidth="1"/>
    <col min="3754" max="3754" width="13.5703125" style="2" customWidth="1"/>
    <col min="3755" max="3992" width="9.140625" style="2"/>
    <col min="3993" max="3993" width="76.140625" style="2" customWidth="1"/>
    <col min="3994" max="3998" width="9.140625" style="2" hidden="1" customWidth="1"/>
    <col min="3999" max="4002" width="14.42578125" style="2" customWidth="1"/>
    <col min="4003" max="4003" width="18.28515625" style="2" customWidth="1"/>
    <col min="4004" max="4005" width="16.28515625" style="2" customWidth="1"/>
    <col min="4006" max="4006" width="14" style="2" customWidth="1"/>
    <col min="4007" max="4007" width="15.85546875" style="2" customWidth="1"/>
    <col min="4008" max="4008" width="22.42578125" style="2" customWidth="1"/>
    <col min="4009" max="4009" width="15.7109375" style="2" customWidth="1"/>
    <col min="4010" max="4010" width="13.5703125" style="2" customWidth="1"/>
    <col min="4011" max="4248" width="9.140625" style="2"/>
    <col min="4249" max="4249" width="76.140625" style="2" customWidth="1"/>
    <col min="4250" max="4254" width="9.140625" style="2" hidden="1" customWidth="1"/>
    <col min="4255" max="4258" width="14.42578125" style="2" customWidth="1"/>
    <col min="4259" max="4259" width="18.28515625" style="2" customWidth="1"/>
    <col min="4260" max="4261" width="16.28515625" style="2" customWidth="1"/>
    <col min="4262" max="4262" width="14" style="2" customWidth="1"/>
    <col min="4263" max="4263" width="15.85546875" style="2" customWidth="1"/>
    <col min="4264" max="4264" width="22.42578125" style="2" customWidth="1"/>
    <col min="4265" max="4265" width="15.7109375" style="2" customWidth="1"/>
    <col min="4266" max="4266" width="13.5703125" style="2" customWidth="1"/>
    <col min="4267" max="4504" width="9.140625" style="2"/>
    <col min="4505" max="4505" width="76.140625" style="2" customWidth="1"/>
    <col min="4506" max="4510" width="9.140625" style="2" hidden="1" customWidth="1"/>
    <col min="4511" max="4514" width="14.42578125" style="2" customWidth="1"/>
    <col min="4515" max="4515" width="18.28515625" style="2" customWidth="1"/>
    <col min="4516" max="4517" width="16.28515625" style="2" customWidth="1"/>
    <col min="4518" max="4518" width="14" style="2" customWidth="1"/>
    <col min="4519" max="4519" width="15.85546875" style="2" customWidth="1"/>
    <col min="4520" max="4520" width="22.42578125" style="2" customWidth="1"/>
    <col min="4521" max="4521" width="15.7109375" style="2" customWidth="1"/>
    <col min="4522" max="4522" width="13.5703125" style="2" customWidth="1"/>
    <col min="4523" max="4760" width="9.140625" style="2"/>
    <col min="4761" max="4761" width="76.140625" style="2" customWidth="1"/>
    <col min="4762" max="4766" width="9.140625" style="2" hidden="1" customWidth="1"/>
    <col min="4767" max="4770" width="14.42578125" style="2" customWidth="1"/>
    <col min="4771" max="4771" width="18.28515625" style="2" customWidth="1"/>
    <col min="4772" max="4773" width="16.28515625" style="2" customWidth="1"/>
    <col min="4774" max="4774" width="14" style="2" customWidth="1"/>
    <col min="4775" max="4775" width="15.85546875" style="2" customWidth="1"/>
    <col min="4776" max="4776" width="22.42578125" style="2" customWidth="1"/>
    <col min="4777" max="4777" width="15.7109375" style="2" customWidth="1"/>
    <col min="4778" max="4778" width="13.5703125" style="2" customWidth="1"/>
    <col min="4779" max="5016" width="9.140625" style="2"/>
    <col min="5017" max="5017" width="76.140625" style="2" customWidth="1"/>
    <col min="5018" max="5022" width="9.140625" style="2" hidden="1" customWidth="1"/>
    <col min="5023" max="5026" width="14.42578125" style="2" customWidth="1"/>
    <col min="5027" max="5027" width="18.28515625" style="2" customWidth="1"/>
    <col min="5028" max="5029" width="16.28515625" style="2" customWidth="1"/>
    <col min="5030" max="5030" width="14" style="2" customWidth="1"/>
    <col min="5031" max="5031" width="15.85546875" style="2" customWidth="1"/>
    <col min="5032" max="5032" width="22.42578125" style="2" customWidth="1"/>
    <col min="5033" max="5033" width="15.7109375" style="2" customWidth="1"/>
    <col min="5034" max="5034" width="13.5703125" style="2" customWidth="1"/>
    <col min="5035" max="5272" width="9.140625" style="2"/>
    <col min="5273" max="5273" width="76.140625" style="2" customWidth="1"/>
    <col min="5274" max="5278" width="9.140625" style="2" hidden="1" customWidth="1"/>
    <col min="5279" max="5282" width="14.42578125" style="2" customWidth="1"/>
    <col min="5283" max="5283" width="18.28515625" style="2" customWidth="1"/>
    <col min="5284" max="5285" width="16.28515625" style="2" customWidth="1"/>
    <col min="5286" max="5286" width="14" style="2" customWidth="1"/>
    <col min="5287" max="5287" width="15.85546875" style="2" customWidth="1"/>
    <col min="5288" max="5288" width="22.42578125" style="2" customWidth="1"/>
    <col min="5289" max="5289" width="15.7109375" style="2" customWidth="1"/>
    <col min="5290" max="5290" width="13.5703125" style="2" customWidth="1"/>
    <col min="5291" max="5528" width="9.140625" style="2"/>
    <col min="5529" max="5529" width="76.140625" style="2" customWidth="1"/>
    <col min="5530" max="5534" width="9.140625" style="2" hidden="1" customWidth="1"/>
    <col min="5535" max="5538" width="14.42578125" style="2" customWidth="1"/>
    <col min="5539" max="5539" width="18.28515625" style="2" customWidth="1"/>
    <col min="5540" max="5541" width="16.28515625" style="2" customWidth="1"/>
    <col min="5542" max="5542" width="14" style="2" customWidth="1"/>
    <col min="5543" max="5543" width="15.85546875" style="2" customWidth="1"/>
    <col min="5544" max="5544" width="22.42578125" style="2" customWidth="1"/>
    <col min="5545" max="5545" width="15.7109375" style="2" customWidth="1"/>
    <col min="5546" max="5546" width="13.5703125" style="2" customWidth="1"/>
    <col min="5547" max="5784" width="9.140625" style="2"/>
    <col min="5785" max="5785" width="76.140625" style="2" customWidth="1"/>
    <col min="5786" max="5790" width="9.140625" style="2" hidden="1" customWidth="1"/>
    <col min="5791" max="5794" width="14.42578125" style="2" customWidth="1"/>
    <col min="5795" max="5795" width="18.28515625" style="2" customWidth="1"/>
    <col min="5796" max="5797" width="16.28515625" style="2" customWidth="1"/>
    <col min="5798" max="5798" width="14" style="2" customWidth="1"/>
    <col min="5799" max="5799" width="15.85546875" style="2" customWidth="1"/>
    <col min="5800" max="5800" width="22.42578125" style="2" customWidth="1"/>
    <col min="5801" max="5801" width="15.7109375" style="2" customWidth="1"/>
    <col min="5802" max="5802" width="13.5703125" style="2" customWidth="1"/>
    <col min="5803" max="6040" width="9.140625" style="2"/>
    <col min="6041" max="6041" width="76.140625" style="2" customWidth="1"/>
    <col min="6042" max="6046" width="9.140625" style="2" hidden="1" customWidth="1"/>
    <col min="6047" max="6050" width="14.42578125" style="2" customWidth="1"/>
    <col min="6051" max="6051" width="18.28515625" style="2" customWidth="1"/>
    <col min="6052" max="6053" width="16.28515625" style="2" customWidth="1"/>
    <col min="6054" max="6054" width="14" style="2" customWidth="1"/>
    <col min="6055" max="6055" width="15.85546875" style="2" customWidth="1"/>
    <col min="6056" max="6056" width="22.42578125" style="2" customWidth="1"/>
    <col min="6057" max="6057" width="15.7109375" style="2" customWidth="1"/>
    <col min="6058" max="6058" width="13.5703125" style="2" customWidth="1"/>
    <col min="6059" max="6296" width="9.140625" style="2"/>
    <col min="6297" max="6297" width="76.140625" style="2" customWidth="1"/>
    <col min="6298" max="6302" width="9.140625" style="2" hidden="1" customWidth="1"/>
    <col min="6303" max="6306" width="14.42578125" style="2" customWidth="1"/>
    <col min="6307" max="6307" width="18.28515625" style="2" customWidth="1"/>
    <col min="6308" max="6309" width="16.28515625" style="2" customWidth="1"/>
    <col min="6310" max="6310" width="14" style="2" customWidth="1"/>
    <col min="6311" max="6311" width="15.85546875" style="2" customWidth="1"/>
    <col min="6312" max="6312" width="22.42578125" style="2" customWidth="1"/>
    <col min="6313" max="6313" width="15.7109375" style="2" customWidth="1"/>
    <col min="6314" max="6314" width="13.5703125" style="2" customWidth="1"/>
    <col min="6315" max="6552" width="9.140625" style="2"/>
    <col min="6553" max="6553" width="76.140625" style="2" customWidth="1"/>
    <col min="6554" max="6558" width="9.140625" style="2" hidden="1" customWidth="1"/>
    <col min="6559" max="6562" width="14.42578125" style="2" customWidth="1"/>
    <col min="6563" max="6563" width="18.28515625" style="2" customWidth="1"/>
    <col min="6564" max="6565" width="16.28515625" style="2" customWidth="1"/>
    <col min="6566" max="6566" width="14" style="2" customWidth="1"/>
    <col min="6567" max="6567" width="15.85546875" style="2" customWidth="1"/>
    <col min="6568" max="6568" width="22.42578125" style="2" customWidth="1"/>
    <col min="6569" max="6569" width="15.7109375" style="2" customWidth="1"/>
    <col min="6570" max="6570" width="13.5703125" style="2" customWidth="1"/>
    <col min="6571" max="6808" width="9.140625" style="2"/>
    <col min="6809" max="6809" width="76.140625" style="2" customWidth="1"/>
    <col min="6810" max="6814" width="9.140625" style="2" hidden="1" customWidth="1"/>
    <col min="6815" max="6818" width="14.42578125" style="2" customWidth="1"/>
    <col min="6819" max="6819" width="18.28515625" style="2" customWidth="1"/>
    <col min="6820" max="6821" width="16.28515625" style="2" customWidth="1"/>
    <col min="6822" max="6822" width="14" style="2" customWidth="1"/>
    <col min="6823" max="6823" width="15.85546875" style="2" customWidth="1"/>
    <col min="6824" max="6824" width="22.42578125" style="2" customWidth="1"/>
    <col min="6825" max="6825" width="15.7109375" style="2" customWidth="1"/>
    <col min="6826" max="6826" width="13.5703125" style="2" customWidth="1"/>
    <col min="6827" max="7064" width="9.140625" style="2"/>
    <col min="7065" max="7065" width="76.140625" style="2" customWidth="1"/>
    <col min="7066" max="7070" width="9.140625" style="2" hidden="1" customWidth="1"/>
    <col min="7071" max="7074" width="14.42578125" style="2" customWidth="1"/>
    <col min="7075" max="7075" width="18.28515625" style="2" customWidth="1"/>
    <col min="7076" max="7077" width="16.28515625" style="2" customWidth="1"/>
    <col min="7078" max="7078" width="14" style="2" customWidth="1"/>
    <col min="7079" max="7079" width="15.85546875" style="2" customWidth="1"/>
    <col min="7080" max="7080" width="22.42578125" style="2" customWidth="1"/>
    <col min="7081" max="7081" width="15.7109375" style="2" customWidth="1"/>
    <col min="7082" max="7082" width="13.5703125" style="2" customWidth="1"/>
    <col min="7083" max="7320" width="9.140625" style="2"/>
    <col min="7321" max="7321" width="76.140625" style="2" customWidth="1"/>
    <col min="7322" max="7326" width="9.140625" style="2" hidden="1" customWidth="1"/>
    <col min="7327" max="7330" width="14.42578125" style="2" customWidth="1"/>
    <col min="7331" max="7331" width="18.28515625" style="2" customWidth="1"/>
    <col min="7332" max="7333" width="16.28515625" style="2" customWidth="1"/>
    <col min="7334" max="7334" width="14" style="2" customWidth="1"/>
    <col min="7335" max="7335" width="15.85546875" style="2" customWidth="1"/>
    <col min="7336" max="7336" width="22.42578125" style="2" customWidth="1"/>
    <col min="7337" max="7337" width="15.7109375" style="2" customWidth="1"/>
    <col min="7338" max="7338" width="13.5703125" style="2" customWidth="1"/>
    <col min="7339" max="7576" width="9.140625" style="2"/>
    <col min="7577" max="7577" width="76.140625" style="2" customWidth="1"/>
    <col min="7578" max="7582" width="9.140625" style="2" hidden="1" customWidth="1"/>
    <col min="7583" max="7586" width="14.42578125" style="2" customWidth="1"/>
    <col min="7587" max="7587" width="18.28515625" style="2" customWidth="1"/>
    <col min="7588" max="7589" width="16.28515625" style="2" customWidth="1"/>
    <col min="7590" max="7590" width="14" style="2" customWidth="1"/>
    <col min="7591" max="7591" width="15.85546875" style="2" customWidth="1"/>
    <col min="7592" max="7592" width="22.42578125" style="2" customWidth="1"/>
    <col min="7593" max="7593" width="15.7109375" style="2" customWidth="1"/>
    <col min="7594" max="7594" width="13.5703125" style="2" customWidth="1"/>
    <col min="7595" max="7832" width="9.140625" style="2"/>
    <col min="7833" max="7833" width="76.140625" style="2" customWidth="1"/>
    <col min="7834" max="7838" width="9.140625" style="2" hidden="1" customWidth="1"/>
    <col min="7839" max="7842" width="14.42578125" style="2" customWidth="1"/>
    <col min="7843" max="7843" width="18.28515625" style="2" customWidth="1"/>
    <col min="7844" max="7845" width="16.28515625" style="2" customWidth="1"/>
    <col min="7846" max="7846" width="14" style="2" customWidth="1"/>
    <col min="7847" max="7847" width="15.85546875" style="2" customWidth="1"/>
    <col min="7848" max="7848" width="22.42578125" style="2" customWidth="1"/>
    <col min="7849" max="7849" width="15.7109375" style="2" customWidth="1"/>
    <col min="7850" max="7850" width="13.5703125" style="2" customWidth="1"/>
    <col min="7851" max="8088" width="9.140625" style="2"/>
    <col min="8089" max="8089" width="76.140625" style="2" customWidth="1"/>
    <col min="8090" max="8094" width="9.140625" style="2" hidden="1" customWidth="1"/>
    <col min="8095" max="8098" width="14.42578125" style="2" customWidth="1"/>
    <col min="8099" max="8099" width="18.28515625" style="2" customWidth="1"/>
    <col min="8100" max="8101" width="16.28515625" style="2" customWidth="1"/>
    <col min="8102" max="8102" width="14" style="2" customWidth="1"/>
    <col min="8103" max="8103" width="15.85546875" style="2" customWidth="1"/>
    <col min="8104" max="8104" width="22.42578125" style="2" customWidth="1"/>
    <col min="8105" max="8105" width="15.7109375" style="2" customWidth="1"/>
    <col min="8106" max="8106" width="13.5703125" style="2" customWidth="1"/>
    <col min="8107" max="8344" width="9.140625" style="2"/>
    <col min="8345" max="8345" width="76.140625" style="2" customWidth="1"/>
    <col min="8346" max="8350" width="9.140625" style="2" hidden="1" customWidth="1"/>
    <col min="8351" max="8354" width="14.42578125" style="2" customWidth="1"/>
    <col min="8355" max="8355" width="18.28515625" style="2" customWidth="1"/>
    <col min="8356" max="8357" width="16.28515625" style="2" customWidth="1"/>
    <col min="8358" max="8358" width="14" style="2" customWidth="1"/>
    <col min="8359" max="8359" width="15.85546875" style="2" customWidth="1"/>
    <col min="8360" max="8360" width="22.42578125" style="2" customWidth="1"/>
    <col min="8361" max="8361" width="15.7109375" style="2" customWidth="1"/>
    <col min="8362" max="8362" width="13.5703125" style="2" customWidth="1"/>
    <col min="8363" max="8600" width="9.140625" style="2"/>
    <col min="8601" max="8601" width="76.140625" style="2" customWidth="1"/>
    <col min="8602" max="8606" width="9.140625" style="2" hidden="1" customWidth="1"/>
    <col min="8607" max="8610" width="14.42578125" style="2" customWidth="1"/>
    <col min="8611" max="8611" width="18.28515625" style="2" customWidth="1"/>
    <col min="8612" max="8613" width="16.28515625" style="2" customWidth="1"/>
    <col min="8614" max="8614" width="14" style="2" customWidth="1"/>
    <col min="8615" max="8615" width="15.85546875" style="2" customWidth="1"/>
    <col min="8616" max="8616" width="22.42578125" style="2" customWidth="1"/>
    <col min="8617" max="8617" width="15.7109375" style="2" customWidth="1"/>
    <col min="8618" max="8618" width="13.5703125" style="2" customWidth="1"/>
    <col min="8619" max="8856" width="9.140625" style="2"/>
    <col min="8857" max="8857" width="76.140625" style="2" customWidth="1"/>
    <col min="8858" max="8862" width="9.140625" style="2" hidden="1" customWidth="1"/>
    <col min="8863" max="8866" width="14.42578125" style="2" customWidth="1"/>
    <col min="8867" max="8867" width="18.28515625" style="2" customWidth="1"/>
    <col min="8868" max="8869" width="16.28515625" style="2" customWidth="1"/>
    <col min="8870" max="8870" width="14" style="2" customWidth="1"/>
    <col min="8871" max="8871" width="15.85546875" style="2" customWidth="1"/>
    <col min="8872" max="8872" width="22.42578125" style="2" customWidth="1"/>
    <col min="8873" max="8873" width="15.7109375" style="2" customWidth="1"/>
    <col min="8874" max="8874" width="13.5703125" style="2" customWidth="1"/>
    <col min="8875" max="9112" width="9.140625" style="2"/>
    <col min="9113" max="9113" width="76.140625" style="2" customWidth="1"/>
    <col min="9114" max="9118" width="9.140625" style="2" hidden="1" customWidth="1"/>
    <col min="9119" max="9122" width="14.42578125" style="2" customWidth="1"/>
    <col min="9123" max="9123" width="18.28515625" style="2" customWidth="1"/>
    <col min="9124" max="9125" width="16.28515625" style="2" customWidth="1"/>
    <col min="9126" max="9126" width="14" style="2" customWidth="1"/>
    <col min="9127" max="9127" width="15.85546875" style="2" customWidth="1"/>
    <col min="9128" max="9128" width="22.42578125" style="2" customWidth="1"/>
    <col min="9129" max="9129" width="15.7109375" style="2" customWidth="1"/>
    <col min="9130" max="9130" width="13.5703125" style="2" customWidth="1"/>
    <col min="9131" max="9368" width="9.140625" style="2"/>
    <col min="9369" max="9369" width="76.140625" style="2" customWidth="1"/>
    <col min="9370" max="9374" width="9.140625" style="2" hidden="1" customWidth="1"/>
    <col min="9375" max="9378" width="14.42578125" style="2" customWidth="1"/>
    <col min="9379" max="9379" width="18.28515625" style="2" customWidth="1"/>
    <col min="9380" max="9381" width="16.28515625" style="2" customWidth="1"/>
    <col min="9382" max="9382" width="14" style="2" customWidth="1"/>
    <col min="9383" max="9383" width="15.85546875" style="2" customWidth="1"/>
    <col min="9384" max="9384" width="22.42578125" style="2" customWidth="1"/>
    <col min="9385" max="9385" width="15.7109375" style="2" customWidth="1"/>
    <col min="9386" max="9386" width="13.5703125" style="2" customWidth="1"/>
    <col min="9387" max="9624" width="9.140625" style="2"/>
    <col min="9625" max="9625" width="76.140625" style="2" customWidth="1"/>
    <col min="9626" max="9630" width="9.140625" style="2" hidden="1" customWidth="1"/>
    <col min="9631" max="9634" width="14.42578125" style="2" customWidth="1"/>
    <col min="9635" max="9635" width="18.28515625" style="2" customWidth="1"/>
    <col min="9636" max="9637" width="16.28515625" style="2" customWidth="1"/>
    <col min="9638" max="9638" width="14" style="2" customWidth="1"/>
    <col min="9639" max="9639" width="15.85546875" style="2" customWidth="1"/>
    <col min="9640" max="9640" width="22.42578125" style="2" customWidth="1"/>
    <col min="9641" max="9641" width="15.7109375" style="2" customWidth="1"/>
    <col min="9642" max="9642" width="13.5703125" style="2" customWidth="1"/>
    <col min="9643" max="9880" width="9.140625" style="2"/>
    <col min="9881" max="9881" width="76.140625" style="2" customWidth="1"/>
    <col min="9882" max="9886" width="9.140625" style="2" hidden="1" customWidth="1"/>
    <col min="9887" max="9890" width="14.42578125" style="2" customWidth="1"/>
    <col min="9891" max="9891" width="18.28515625" style="2" customWidth="1"/>
    <col min="9892" max="9893" width="16.28515625" style="2" customWidth="1"/>
    <col min="9894" max="9894" width="14" style="2" customWidth="1"/>
    <col min="9895" max="9895" width="15.85546875" style="2" customWidth="1"/>
    <col min="9896" max="9896" width="22.42578125" style="2" customWidth="1"/>
    <col min="9897" max="9897" width="15.7109375" style="2" customWidth="1"/>
    <col min="9898" max="9898" width="13.5703125" style="2" customWidth="1"/>
    <col min="9899" max="10136" width="9.140625" style="2"/>
    <col min="10137" max="10137" width="76.140625" style="2" customWidth="1"/>
    <col min="10138" max="10142" width="9.140625" style="2" hidden="1" customWidth="1"/>
    <col min="10143" max="10146" width="14.42578125" style="2" customWidth="1"/>
    <col min="10147" max="10147" width="18.28515625" style="2" customWidth="1"/>
    <col min="10148" max="10149" width="16.28515625" style="2" customWidth="1"/>
    <col min="10150" max="10150" width="14" style="2" customWidth="1"/>
    <col min="10151" max="10151" width="15.85546875" style="2" customWidth="1"/>
    <col min="10152" max="10152" width="22.42578125" style="2" customWidth="1"/>
    <col min="10153" max="10153" width="15.7109375" style="2" customWidth="1"/>
    <col min="10154" max="10154" width="13.5703125" style="2" customWidth="1"/>
    <col min="10155" max="10392" width="9.140625" style="2"/>
    <col min="10393" max="10393" width="76.140625" style="2" customWidth="1"/>
    <col min="10394" max="10398" width="9.140625" style="2" hidden="1" customWidth="1"/>
    <col min="10399" max="10402" width="14.42578125" style="2" customWidth="1"/>
    <col min="10403" max="10403" width="18.28515625" style="2" customWidth="1"/>
    <col min="10404" max="10405" width="16.28515625" style="2" customWidth="1"/>
    <col min="10406" max="10406" width="14" style="2" customWidth="1"/>
    <col min="10407" max="10407" width="15.85546875" style="2" customWidth="1"/>
    <col min="10408" max="10408" width="22.42578125" style="2" customWidth="1"/>
    <col min="10409" max="10409" width="15.7109375" style="2" customWidth="1"/>
    <col min="10410" max="10410" width="13.5703125" style="2" customWidth="1"/>
    <col min="10411" max="10648" width="9.140625" style="2"/>
    <col min="10649" max="10649" width="76.140625" style="2" customWidth="1"/>
    <col min="10650" max="10654" width="9.140625" style="2" hidden="1" customWidth="1"/>
    <col min="10655" max="10658" width="14.42578125" style="2" customWidth="1"/>
    <col min="10659" max="10659" width="18.28515625" style="2" customWidth="1"/>
    <col min="10660" max="10661" width="16.28515625" style="2" customWidth="1"/>
    <col min="10662" max="10662" width="14" style="2" customWidth="1"/>
    <col min="10663" max="10663" width="15.85546875" style="2" customWidth="1"/>
    <col min="10664" max="10664" width="22.42578125" style="2" customWidth="1"/>
    <col min="10665" max="10665" width="15.7109375" style="2" customWidth="1"/>
    <col min="10666" max="10666" width="13.5703125" style="2" customWidth="1"/>
    <col min="10667" max="10904" width="9.140625" style="2"/>
    <col min="10905" max="10905" width="76.140625" style="2" customWidth="1"/>
    <col min="10906" max="10910" width="9.140625" style="2" hidden="1" customWidth="1"/>
    <col min="10911" max="10914" width="14.42578125" style="2" customWidth="1"/>
    <col min="10915" max="10915" width="18.28515625" style="2" customWidth="1"/>
    <col min="10916" max="10917" width="16.28515625" style="2" customWidth="1"/>
    <col min="10918" max="10918" width="14" style="2" customWidth="1"/>
    <col min="10919" max="10919" width="15.85546875" style="2" customWidth="1"/>
    <col min="10920" max="10920" width="22.42578125" style="2" customWidth="1"/>
    <col min="10921" max="10921" width="15.7109375" style="2" customWidth="1"/>
    <col min="10922" max="10922" width="13.5703125" style="2" customWidth="1"/>
    <col min="10923" max="11160" width="9.140625" style="2"/>
    <col min="11161" max="11161" width="76.140625" style="2" customWidth="1"/>
    <col min="11162" max="11166" width="9.140625" style="2" hidden="1" customWidth="1"/>
    <col min="11167" max="11170" width="14.42578125" style="2" customWidth="1"/>
    <col min="11171" max="11171" width="18.28515625" style="2" customWidth="1"/>
    <col min="11172" max="11173" width="16.28515625" style="2" customWidth="1"/>
    <col min="11174" max="11174" width="14" style="2" customWidth="1"/>
    <col min="11175" max="11175" width="15.85546875" style="2" customWidth="1"/>
    <col min="11176" max="11176" width="22.42578125" style="2" customWidth="1"/>
    <col min="11177" max="11177" width="15.7109375" style="2" customWidth="1"/>
    <col min="11178" max="11178" width="13.5703125" style="2" customWidth="1"/>
    <col min="11179" max="11416" width="9.140625" style="2"/>
    <col min="11417" max="11417" width="76.140625" style="2" customWidth="1"/>
    <col min="11418" max="11422" width="9.140625" style="2" hidden="1" customWidth="1"/>
    <col min="11423" max="11426" width="14.42578125" style="2" customWidth="1"/>
    <col min="11427" max="11427" width="18.28515625" style="2" customWidth="1"/>
    <col min="11428" max="11429" width="16.28515625" style="2" customWidth="1"/>
    <col min="11430" max="11430" width="14" style="2" customWidth="1"/>
    <col min="11431" max="11431" width="15.85546875" style="2" customWidth="1"/>
    <col min="11432" max="11432" width="22.42578125" style="2" customWidth="1"/>
    <col min="11433" max="11433" width="15.7109375" style="2" customWidth="1"/>
    <col min="11434" max="11434" width="13.5703125" style="2" customWidth="1"/>
    <col min="11435" max="11672" width="9.140625" style="2"/>
    <col min="11673" max="11673" width="76.140625" style="2" customWidth="1"/>
    <col min="11674" max="11678" width="9.140625" style="2" hidden="1" customWidth="1"/>
    <col min="11679" max="11682" width="14.42578125" style="2" customWidth="1"/>
    <col min="11683" max="11683" width="18.28515625" style="2" customWidth="1"/>
    <col min="11684" max="11685" width="16.28515625" style="2" customWidth="1"/>
    <col min="11686" max="11686" width="14" style="2" customWidth="1"/>
    <col min="11687" max="11687" width="15.85546875" style="2" customWidth="1"/>
    <col min="11688" max="11688" width="22.42578125" style="2" customWidth="1"/>
    <col min="11689" max="11689" width="15.7109375" style="2" customWidth="1"/>
    <col min="11690" max="11690" width="13.5703125" style="2" customWidth="1"/>
    <col min="11691" max="11928" width="9.140625" style="2"/>
    <col min="11929" max="11929" width="76.140625" style="2" customWidth="1"/>
    <col min="11930" max="11934" width="9.140625" style="2" hidden="1" customWidth="1"/>
    <col min="11935" max="11938" width="14.42578125" style="2" customWidth="1"/>
    <col min="11939" max="11939" width="18.28515625" style="2" customWidth="1"/>
    <col min="11940" max="11941" width="16.28515625" style="2" customWidth="1"/>
    <col min="11942" max="11942" width="14" style="2" customWidth="1"/>
    <col min="11943" max="11943" width="15.85546875" style="2" customWidth="1"/>
    <col min="11944" max="11944" width="22.42578125" style="2" customWidth="1"/>
    <col min="11945" max="11945" width="15.7109375" style="2" customWidth="1"/>
    <col min="11946" max="11946" width="13.5703125" style="2" customWidth="1"/>
    <col min="11947" max="12184" width="9.140625" style="2"/>
    <col min="12185" max="12185" width="76.140625" style="2" customWidth="1"/>
    <col min="12186" max="12190" width="9.140625" style="2" hidden="1" customWidth="1"/>
    <col min="12191" max="12194" width="14.42578125" style="2" customWidth="1"/>
    <col min="12195" max="12195" width="18.28515625" style="2" customWidth="1"/>
    <col min="12196" max="12197" width="16.28515625" style="2" customWidth="1"/>
    <col min="12198" max="12198" width="14" style="2" customWidth="1"/>
    <col min="12199" max="12199" width="15.85546875" style="2" customWidth="1"/>
    <col min="12200" max="12200" width="22.42578125" style="2" customWidth="1"/>
    <col min="12201" max="12201" width="15.7109375" style="2" customWidth="1"/>
    <col min="12202" max="12202" width="13.5703125" style="2" customWidth="1"/>
    <col min="12203" max="12440" width="9.140625" style="2"/>
    <col min="12441" max="12441" width="76.140625" style="2" customWidth="1"/>
    <col min="12442" max="12446" width="9.140625" style="2" hidden="1" customWidth="1"/>
    <col min="12447" max="12450" width="14.42578125" style="2" customWidth="1"/>
    <col min="12451" max="12451" width="18.28515625" style="2" customWidth="1"/>
    <col min="12452" max="12453" width="16.28515625" style="2" customWidth="1"/>
    <col min="12454" max="12454" width="14" style="2" customWidth="1"/>
    <col min="12455" max="12455" width="15.85546875" style="2" customWidth="1"/>
    <col min="12456" max="12456" width="22.42578125" style="2" customWidth="1"/>
    <col min="12457" max="12457" width="15.7109375" style="2" customWidth="1"/>
    <col min="12458" max="12458" width="13.5703125" style="2" customWidth="1"/>
    <col min="12459" max="12696" width="9.140625" style="2"/>
    <col min="12697" max="12697" width="76.140625" style="2" customWidth="1"/>
    <col min="12698" max="12702" width="9.140625" style="2" hidden="1" customWidth="1"/>
    <col min="12703" max="12706" width="14.42578125" style="2" customWidth="1"/>
    <col min="12707" max="12707" width="18.28515625" style="2" customWidth="1"/>
    <col min="12708" max="12709" width="16.28515625" style="2" customWidth="1"/>
    <col min="12710" max="12710" width="14" style="2" customWidth="1"/>
    <col min="12711" max="12711" width="15.85546875" style="2" customWidth="1"/>
    <col min="12712" max="12712" width="22.42578125" style="2" customWidth="1"/>
    <col min="12713" max="12713" width="15.7109375" style="2" customWidth="1"/>
    <col min="12714" max="12714" width="13.5703125" style="2" customWidth="1"/>
    <col min="12715" max="12952" width="9.140625" style="2"/>
    <col min="12953" max="12953" width="76.140625" style="2" customWidth="1"/>
    <col min="12954" max="12958" width="9.140625" style="2" hidden="1" customWidth="1"/>
    <col min="12959" max="12962" width="14.42578125" style="2" customWidth="1"/>
    <col min="12963" max="12963" width="18.28515625" style="2" customWidth="1"/>
    <col min="12964" max="12965" width="16.28515625" style="2" customWidth="1"/>
    <col min="12966" max="12966" width="14" style="2" customWidth="1"/>
    <col min="12967" max="12967" width="15.85546875" style="2" customWidth="1"/>
    <col min="12968" max="12968" width="22.42578125" style="2" customWidth="1"/>
    <col min="12969" max="12969" width="15.7109375" style="2" customWidth="1"/>
    <col min="12970" max="12970" width="13.5703125" style="2" customWidth="1"/>
    <col min="12971" max="13208" width="9.140625" style="2"/>
    <col min="13209" max="13209" width="76.140625" style="2" customWidth="1"/>
    <col min="13210" max="13214" width="9.140625" style="2" hidden="1" customWidth="1"/>
    <col min="13215" max="13218" width="14.42578125" style="2" customWidth="1"/>
    <col min="13219" max="13219" width="18.28515625" style="2" customWidth="1"/>
    <col min="13220" max="13221" width="16.28515625" style="2" customWidth="1"/>
    <col min="13222" max="13222" width="14" style="2" customWidth="1"/>
    <col min="13223" max="13223" width="15.85546875" style="2" customWidth="1"/>
    <col min="13224" max="13224" width="22.42578125" style="2" customWidth="1"/>
    <col min="13225" max="13225" width="15.7109375" style="2" customWidth="1"/>
    <col min="13226" max="13226" width="13.5703125" style="2" customWidth="1"/>
    <col min="13227" max="13464" width="9.140625" style="2"/>
    <col min="13465" max="13465" width="76.140625" style="2" customWidth="1"/>
    <col min="13466" max="13470" width="9.140625" style="2" hidden="1" customWidth="1"/>
    <col min="13471" max="13474" width="14.42578125" style="2" customWidth="1"/>
    <col min="13475" max="13475" width="18.28515625" style="2" customWidth="1"/>
    <col min="13476" max="13477" width="16.28515625" style="2" customWidth="1"/>
    <col min="13478" max="13478" width="14" style="2" customWidth="1"/>
    <col min="13479" max="13479" width="15.85546875" style="2" customWidth="1"/>
    <col min="13480" max="13480" width="22.42578125" style="2" customWidth="1"/>
    <col min="13481" max="13481" width="15.7109375" style="2" customWidth="1"/>
    <col min="13482" max="13482" width="13.5703125" style="2" customWidth="1"/>
    <col min="13483" max="13720" width="9.140625" style="2"/>
    <col min="13721" max="13721" width="76.140625" style="2" customWidth="1"/>
    <col min="13722" max="13726" width="9.140625" style="2" hidden="1" customWidth="1"/>
    <col min="13727" max="13730" width="14.42578125" style="2" customWidth="1"/>
    <col min="13731" max="13731" width="18.28515625" style="2" customWidth="1"/>
    <col min="13732" max="13733" width="16.28515625" style="2" customWidth="1"/>
    <col min="13734" max="13734" width="14" style="2" customWidth="1"/>
    <col min="13735" max="13735" width="15.85546875" style="2" customWidth="1"/>
    <col min="13736" max="13736" width="22.42578125" style="2" customWidth="1"/>
    <col min="13737" max="13737" width="15.7109375" style="2" customWidth="1"/>
    <col min="13738" max="13738" width="13.5703125" style="2" customWidth="1"/>
    <col min="13739" max="13976" width="9.140625" style="2"/>
    <col min="13977" max="13977" width="76.140625" style="2" customWidth="1"/>
    <col min="13978" max="13982" width="9.140625" style="2" hidden="1" customWidth="1"/>
    <col min="13983" max="13986" width="14.42578125" style="2" customWidth="1"/>
    <col min="13987" max="13987" width="18.28515625" style="2" customWidth="1"/>
    <col min="13988" max="13989" width="16.28515625" style="2" customWidth="1"/>
    <col min="13990" max="13990" width="14" style="2" customWidth="1"/>
    <col min="13991" max="13991" width="15.85546875" style="2" customWidth="1"/>
    <col min="13992" max="13992" width="22.42578125" style="2" customWidth="1"/>
    <col min="13993" max="13993" width="15.7109375" style="2" customWidth="1"/>
    <col min="13994" max="13994" width="13.5703125" style="2" customWidth="1"/>
    <col min="13995" max="14232" width="9.140625" style="2"/>
    <col min="14233" max="14233" width="76.140625" style="2" customWidth="1"/>
    <col min="14234" max="14238" width="9.140625" style="2" hidden="1" customWidth="1"/>
    <col min="14239" max="14242" width="14.42578125" style="2" customWidth="1"/>
    <col min="14243" max="14243" width="18.28515625" style="2" customWidth="1"/>
    <col min="14244" max="14245" width="16.28515625" style="2" customWidth="1"/>
    <col min="14246" max="14246" width="14" style="2" customWidth="1"/>
    <col min="14247" max="14247" width="15.85546875" style="2" customWidth="1"/>
    <col min="14248" max="14248" width="22.42578125" style="2" customWidth="1"/>
    <col min="14249" max="14249" width="15.7109375" style="2" customWidth="1"/>
    <col min="14250" max="14250" width="13.5703125" style="2" customWidth="1"/>
    <col min="14251" max="14488" width="9.140625" style="2"/>
    <col min="14489" max="14489" width="76.140625" style="2" customWidth="1"/>
    <col min="14490" max="14494" width="9.140625" style="2" hidden="1" customWidth="1"/>
    <col min="14495" max="14498" width="14.42578125" style="2" customWidth="1"/>
    <col min="14499" max="14499" width="18.28515625" style="2" customWidth="1"/>
    <col min="14500" max="14501" width="16.28515625" style="2" customWidth="1"/>
    <col min="14502" max="14502" width="14" style="2" customWidth="1"/>
    <col min="14503" max="14503" width="15.85546875" style="2" customWidth="1"/>
    <col min="14504" max="14504" width="22.42578125" style="2" customWidth="1"/>
    <col min="14505" max="14505" width="15.7109375" style="2" customWidth="1"/>
    <col min="14506" max="14506" width="13.5703125" style="2" customWidth="1"/>
    <col min="14507" max="14744" width="9.140625" style="2"/>
    <col min="14745" max="14745" width="76.140625" style="2" customWidth="1"/>
    <col min="14746" max="14750" width="9.140625" style="2" hidden="1" customWidth="1"/>
    <col min="14751" max="14754" width="14.42578125" style="2" customWidth="1"/>
    <col min="14755" max="14755" width="18.28515625" style="2" customWidth="1"/>
    <col min="14756" max="14757" width="16.28515625" style="2" customWidth="1"/>
    <col min="14758" max="14758" width="14" style="2" customWidth="1"/>
    <col min="14759" max="14759" width="15.85546875" style="2" customWidth="1"/>
    <col min="14760" max="14760" width="22.42578125" style="2" customWidth="1"/>
    <col min="14761" max="14761" width="15.7109375" style="2" customWidth="1"/>
    <col min="14762" max="14762" width="13.5703125" style="2" customWidth="1"/>
    <col min="14763" max="15000" width="9.140625" style="2"/>
    <col min="15001" max="15001" width="76.140625" style="2" customWidth="1"/>
    <col min="15002" max="15006" width="9.140625" style="2" hidden="1" customWidth="1"/>
    <col min="15007" max="15010" width="14.42578125" style="2" customWidth="1"/>
    <col min="15011" max="15011" width="18.28515625" style="2" customWidth="1"/>
    <col min="15012" max="15013" width="16.28515625" style="2" customWidth="1"/>
    <col min="15014" max="15014" width="14" style="2" customWidth="1"/>
    <col min="15015" max="15015" width="15.85546875" style="2" customWidth="1"/>
    <col min="15016" max="15016" width="22.42578125" style="2" customWidth="1"/>
    <col min="15017" max="15017" width="15.7109375" style="2" customWidth="1"/>
    <col min="15018" max="15018" width="13.5703125" style="2" customWidth="1"/>
    <col min="15019" max="15256" width="9.140625" style="2"/>
    <col min="15257" max="15257" width="76.140625" style="2" customWidth="1"/>
    <col min="15258" max="15262" width="9.140625" style="2" hidden="1" customWidth="1"/>
    <col min="15263" max="15266" width="14.42578125" style="2" customWidth="1"/>
    <col min="15267" max="15267" width="18.28515625" style="2" customWidth="1"/>
    <col min="15268" max="15269" width="16.28515625" style="2" customWidth="1"/>
    <col min="15270" max="15270" width="14" style="2" customWidth="1"/>
    <col min="15271" max="15271" width="15.85546875" style="2" customWidth="1"/>
    <col min="15272" max="15272" width="22.42578125" style="2" customWidth="1"/>
    <col min="15273" max="15273" width="15.7109375" style="2" customWidth="1"/>
    <col min="15274" max="15274" width="13.5703125" style="2" customWidth="1"/>
    <col min="15275" max="15512" width="9.140625" style="2"/>
    <col min="15513" max="15513" width="76.140625" style="2" customWidth="1"/>
    <col min="15514" max="15518" width="9.140625" style="2" hidden="1" customWidth="1"/>
    <col min="15519" max="15522" width="14.42578125" style="2" customWidth="1"/>
    <col min="15523" max="15523" width="18.28515625" style="2" customWidth="1"/>
    <col min="15524" max="15525" width="16.28515625" style="2" customWidth="1"/>
    <col min="15526" max="15526" width="14" style="2" customWidth="1"/>
    <col min="15527" max="15527" width="15.85546875" style="2" customWidth="1"/>
    <col min="15528" max="15528" width="22.42578125" style="2" customWidth="1"/>
    <col min="15529" max="15529" width="15.7109375" style="2" customWidth="1"/>
    <col min="15530" max="15530" width="13.5703125" style="2" customWidth="1"/>
    <col min="15531" max="15768" width="9.140625" style="2"/>
    <col min="15769" max="15769" width="76.140625" style="2" customWidth="1"/>
    <col min="15770" max="15774" width="9.140625" style="2" hidden="1" customWidth="1"/>
    <col min="15775" max="15778" width="14.42578125" style="2" customWidth="1"/>
    <col min="15779" max="15779" width="18.28515625" style="2" customWidth="1"/>
    <col min="15780" max="15781" width="16.28515625" style="2" customWidth="1"/>
    <col min="15782" max="15782" width="14" style="2" customWidth="1"/>
    <col min="15783" max="15783" width="15.85546875" style="2" customWidth="1"/>
    <col min="15784" max="15784" width="22.42578125" style="2" customWidth="1"/>
    <col min="15785" max="15785" width="15.7109375" style="2" customWidth="1"/>
    <col min="15786" max="15786" width="13.5703125" style="2" customWidth="1"/>
    <col min="15787" max="16024" width="9.140625" style="2"/>
    <col min="16025" max="16025" width="76.140625" style="2" customWidth="1"/>
    <col min="16026" max="16030" width="9.140625" style="2" hidden="1" customWidth="1"/>
    <col min="16031" max="16034" width="14.42578125" style="2" customWidth="1"/>
    <col min="16035" max="16035" width="18.28515625" style="2" customWidth="1"/>
    <col min="16036" max="16037" width="16.28515625" style="2" customWidth="1"/>
    <col min="16038" max="16038" width="14" style="2" customWidth="1"/>
    <col min="16039" max="16039" width="15.85546875" style="2" customWidth="1"/>
    <col min="16040" max="16040" width="22.42578125" style="2" customWidth="1"/>
    <col min="16041" max="16041" width="15.7109375" style="2" customWidth="1"/>
    <col min="16042" max="16042" width="13.5703125" style="2" customWidth="1"/>
    <col min="16043" max="16384" width="9.140625" style="2"/>
  </cols>
  <sheetData>
    <row r="1" spans="1:12" ht="45.75" customHeight="1" thickBo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s="7" customFormat="1" ht="15.75" customHeight="1" x14ac:dyDescent="0.25">
      <c r="A2" s="3" t="s">
        <v>1</v>
      </c>
      <c r="B2" s="4" t="s">
        <v>2</v>
      </c>
      <c r="C2" s="5"/>
      <c r="D2" s="5"/>
      <c r="E2" s="5"/>
      <c r="F2" s="6"/>
      <c r="G2" s="4" t="s">
        <v>3</v>
      </c>
      <c r="H2" s="5"/>
      <c r="I2" s="5"/>
      <c r="J2" s="5"/>
      <c r="K2" s="5"/>
      <c r="L2" s="6"/>
    </row>
    <row r="3" spans="1:12" s="7" customFormat="1" ht="37.5" customHeight="1" x14ac:dyDescent="0.25">
      <c r="A3" s="8"/>
      <c r="B3" s="9" t="s">
        <v>4</v>
      </c>
      <c r="C3" s="10"/>
      <c r="D3" s="11" t="s">
        <v>5</v>
      </c>
      <c r="E3" s="11"/>
      <c r="F3" s="12" t="s">
        <v>6</v>
      </c>
      <c r="G3" s="9" t="s">
        <v>4</v>
      </c>
      <c r="H3" s="10"/>
      <c r="I3" s="13" t="s">
        <v>7</v>
      </c>
      <c r="J3" s="11" t="s">
        <v>5</v>
      </c>
      <c r="K3" s="11"/>
      <c r="L3" s="12" t="s">
        <v>6</v>
      </c>
    </row>
    <row r="4" spans="1:12" s="7" customFormat="1" ht="36" customHeight="1" x14ac:dyDescent="0.25">
      <c r="A4" s="8"/>
      <c r="B4" s="14" t="s">
        <v>8</v>
      </c>
      <c r="C4" s="15" t="s">
        <v>9</v>
      </c>
      <c r="D4" s="16" t="s">
        <v>10</v>
      </c>
      <c r="E4" s="16" t="s">
        <v>11</v>
      </c>
      <c r="F4" s="12"/>
      <c r="G4" s="14" t="s">
        <v>12</v>
      </c>
      <c r="H4" s="15" t="s">
        <v>13</v>
      </c>
      <c r="I4" s="15" t="s">
        <v>14</v>
      </c>
      <c r="J4" s="16" t="s">
        <v>10</v>
      </c>
      <c r="K4" s="16" t="s">
        <v>11</v>
      </c>
      <c r="L4" s="12"/>
    </row>
    <row r="5" spans="1:12" s="7" customFormat="1" ht="20.25" customHeight="1" x14ac:dyDescent="0.25">
      <c r="A5" s="17"/>
      <c r="B5" s="14"/>
      <c r="C5" s="15"/>
      <c r="D5" s="16"/>
      <c r="E5" s="16"/>
      <c r="F5" s="18"/>
      <c r="G5" s="14"/>
      <c r="H5" s="15"/>
      <c r="I5" s="15"/>
      <c r="J5" s="16"/>
      <c r="K5" s="16"/>
      <c r="L5" s="18"/>
    </row>
    <row r="6" spans="1:12" ht="21.75" customHeight="1" x14ac:dyDescent="0.25">
      <c r="A6" s="19" t="s">
        <v>15</v>
      </c>
      <c r="B6" s="20"/>
      <c r="C6" s="21"/>
      <c r="D6" s="22"/>
      <c r="E6" s="22"/>
      <c r="F6" s="23"/>
      <c r="G6" s="20"/>
      <c r="H6" s="21"/>
      <c r="I6" s="21"/>
      <c r="J6" s="22"/>
      <c r="K6" s="22"/>
      <c r="L6" s="23"/>
    </row>
    <row r="7" spans="1:12" x14ac:dyDescent="0.25">
      <c r="A7" s="24" t="s">
        <v>16</v>
      </c>
      <c r="B7" s="25"/>
      <c r="C7" s="26"/>
      <c r="D7" s="16"/>
      <c r="E7" s="16"/>
      <c r="F7" s="27"/>
      <c r="G7" s="25"/>
      <c r="H7" s="26"/>
      <c r="I7" s="26"/>
      <c r="J7" s="16"/>
      <c r="K7" s="16"/>
      <c r="L7" s="27"/>
    </row>
    <row r="8" spans="1:12" x14ac:dyDescent="0.25">
      <c r="A8" s="24"/>
      <c r="B8" s="25"/>
      <c r="C8" s="26"/>
      <c r="D8" s="16"/>
      <c r="E8" s="16"/>
      <c r="F8" s="27"/>
      <c r="G8" s="25"/>
      <c r="H8" s="26"/>
      <c r="I8" s="26"/>
      <c r="J8" s="16"/>
      <c r="K8" s="16"/>
      <c r="L8" s="27"/>
    </row>
    <row r="9" spans="1:12" x14ac:dyDescent="0.25">
      <c r="A9" s="24"/>
      <c r="B9" s="28">
        <v>4361.3</v>
      </c>
      <c r="C9" s="29">
        <v>4726.7</v>
      </c>
      <c r="D9" s="30">
        <v>45266</v>
      </c>
      <c r="E9" s="26" t="s">
        <v>17</v>
      </c>
      <c r="F9" s="31">
        <v>4752.3999999999996</v>
      </c>
      <c r="G9" s="29">
        <v>4726.7</v>
      </c>
      <c r="H9" s="29">
        <v>6085.8</v>
      </c>
      <c r="I9" s="29">
        <f>H9/C9*100</f>
        <v>128.75367592612184</v>
      </c>
      <c r="J9" s="30">
        <v>45595</v>
      </c>
      <c r="K9" s="26" t="s">
        <v>18</v>
      </c>
      <c r="L9" s="31">
        <v>4665.2997999999998</v>
      </c>
    </row>
    <row r="10" spans="1:12" x14ac:dyDescent="0.25">
      <c r="A10" s="32"/>
      <c r="B10" s="28"/>
      <c r="C10" s="29"/>
      <c r="D10" s="33"/>
      <c r="E10" s="26"/>
      <c r="F10" s="31"/>
      <c r="G10" s="28"/>
      <c r="H10" s="29"/>
      <c r="I10" s="29"/>
      <c r="J10" s="33"/>
      <c r="K10" s="26"/>
      <c r="L10" s="31"/>
    </row>
    <row r="11" spans="1:12" x14ac:dyDescent="0.25">
      <c r="A11" s="34" t="s">
        <v>19</v>
      </c>
      <c r="B11" s="28"/>
      <c r="C11" s="29"/>
      <c r="D11" s="33"/>
      <c r="E11" s="26"/>
      <c r="F11" s="31"/>
      <c r="G11" s="28"/>
      <c r="H11" s="29"/>
      <c r="I11" s="29"/>
      <c r="J11" s="33"/>
      <c r="K11" s="26"/>
      <c r="L11" s="31"/>
    </row>
    <row r="12" spans="1:12" x14ac:dyDescent="0.25">
      <c r="A12" s="35"/>
      <c r="B12" s="28">
        <v>4969.1000000000004</v>
      </c>
      <c r="C12" s="29">
        <v>5226.5</v>
      </c>
      <c r="D12" s="30">
        <v>45266</v>
      </c>
      <c r="E12" s="26" t="s">
        <v>20</v>
      </c>
      <c r="F12" s="31">
        <v>338.2</v>
      </c>
      <c r="G12" s="29">
        <v>5226.5</v>
      </c>
      <c r="H12" s="29">
        <v>6200.1</v>
      </c>
      <c r="I12" s="29">
        <f>H12/C12*100</f>
        <v>118.6281450301349</v>
      </c>
      <c r="J12" s="30">
        <v>45553</v>
      </c>
      <c r="K12" s="26" t="s">
        <v>21</v>
      </c>
      <c r="L12" s="31">
        <v>338.2</v>
      </c>
    </row>
    <row r="13" spans="1:12" ht="24" hidden="1" customHeight="1" collapsed="1" x14ac:dyDescent="0.25">
      <c r="A13" s="19" t="s">
        <v>22</v>
      </c>
      <c r="B13" s="21">
        <v>2919.524866055046</v>
      </c>
      <c r="C13" s="21">
        <v>3195.2016146788992</v>
      </c>
      <c r="D13" s="36"/>
      <c r="E13" s="22"/>
      <c r="F13" s="23">
        <v>1362.5</v>
      </c>
      <c r="G13" s="21">
        <v>3191.5291421903776</v>
      </c>
      <c r="H13" s="21">
        <v>3582.6289993071273</v>
      </c>
      <c r="I13" s="21">
        <f>H13/C13*100</f>
        <v>112.12528758274188</v>
      </c>
      <c r="J13" s="36"/>
      <c r="K13" s="22"/>
      <c r="L13" s="23">
        <f>L17+L18</f>
        <v>143</v>
      </c>
    </row>
    <row r="14" spans="1:12" ht="26.25" customHeight="1" x14ac:dyDescent="0.25">
      <c r="A14" s="19" t="s">
        <v>23</v>
      </c>
      <c r="B14" s="20"/>
      <c r="C14" s="21"/>
      <c r="D14" s="22"/>
      <c r="E14" s="22"/>
      <c r="F14" s="23"/>
      <c r="G14" s="20"/>
      <c r="H14" s="21"/>
      <c r="I14" s="21"/>
      <c r="J14" s="22"/>
      <c r="K14" s="22"/>
      <c r="L14" s="23"/>
    </row>
    <row r="15" spans="1:12" x14ac:dyDescent="0.25">
      <c r="A15" s="24" t="s">
        <v>24</v>
      </c>
      <c r="B15" s="28"/>
      <c r="C15" s="29"/>
      <c r="D15" s="16"/>
      <c r="E15" s="16"/>
      <c r="F15" s="31"/>
      <c r="G15" s="28"/>
      <c r="H15" s="29"/>
      <c r="I15" s="29"/>
      <c r="J15" s="16"/>
      <c r="K15" s="16"/>
      <c r="L15" s="31"/>
    </row>
    <row r="16" spans="1:12" x14ac:dyDescent="0.25">
      <c r="A16" s="24"/>
      <c r="B16" s="28"/>
      <c r="C16" s="29"/>
      <c r="D16" s="16"/>
      <c r="E16" s="16"/>
      <c r="F16" s="31"/>
      <c r="G16" s="28"/>
      <c r="H16" s="29"/>
      <c r="I16" s="29"/>
      <c r="J16" s="16"/>
      <c r="K16" s="16"/>
      <c r="L16" s="31"/>
    </row>
    <row r="17" spans="1:12" x14ac:dyDescent="0.25">
      <c r="A17" s="24"/>
      <c r="B17" s="28">
        <v>2535.3000000000002</v>
      </c>
      <c r="C17" s="29">
        <v>2789.8</v>
      </c>
      <c r="D17" s="30">
        <v>45209</v>
      </c>
      <c r="E17" s="26" t="s">
        <v>25</v>
      </c>
      <c r="F17" s="31">
        <v>143</v>
      </c>
      <c r="G17" s="28">
        <v>2789.8</v>
      </c>
      <c r="H17" s="29">
        <v>3118.6</v>
      </c>
      <c r="I17" s="29">
        <f>H17/C17*100</f>
        <v>111.78579109613591</v>
      </c>
      <c r="J17" s="30">
        <v>45574</v>
      </c>
      <c r="K17" s="26" t="s">
        <v>26</v>
      </c>
      <c r="L17" s="31">
        <v>143</v>
      </c>
    </row>
    <row r="18" spans="1:12" ht="31.5" x14ac:dyDescent="0.25">
      <c r="A18" s="19" t="s">
        <v>27</v>
      </c>
      <c r="B18" s="21"/>
      <c r="C18" s="21"/>
      <c r="D18" s="22"/>
      <c r="E18" s="22"/>
      <c r="F18" s="23"/>
      <c r="G18" s="21"/>
      <c r="H18" s="21"/>
      <c r="I18" s="21"/>
      <c r="J18" s="22"/>
      <c r="K18" s="22"/>
      <c r="L18" s="23"/>
    </row>
    <row r="19" spans="1:12" x14ac:dyDescent="0.25">
      <c r="A19" s="24" t="s">
        <v>28</v>
      </c>
      <c r="B19" s="28"/>
      <c r="C19" s="29"/>
      <c r="D19" s="16"/>
      <c r="E19" s="16"/>
      <c r="F19" s="31"/>
      <c r="G19" s="28"/>
      <c r="H19" s="29"/>
      <c r="I19" s="29"/>
      <c r="J19" s="16"/>
      <c r="K19" s="16"/>
      <c r="L19" s="31"/>
    </row>
    <row r="20" spans="1:12" x14ac:dyDescent="0.25">
      <c r="A20" s="24"/>
      <c r="B20" s="28"/>
      <c r="C20" s="29"/>
      <c r="D20" s="16"/>
      <c r="E20" s="16"/>
      <c r="F20" s="31"/>
      <c r="G20" s="28"/>
      <c r="H20" s="29"/>
      <c r="I20" s="29"/>
      <c r="J20" s="16"/>
      <c r="K20" s="16"/>
      <c r="L20" s="31"/>
    </row>
    <row r="21" spans="1:12" x14ac:dyDescent="0.25">
      <c r="A21" s="24"/>
      <c r="B21" s="28">
        <v>3197.3</v>
      </c>
      <c r="C21" s="29">
        <v>3496.4</v>
      </c>
      <c r="D21" s="30">
        <v>45216</v>
      </c>
      <c r="E21" s="26" t="s">
        <v>29</v>
      </c>
      <c r="F21" s="31">
        <v>964.9</v>
      </c>
      <c r="G21" s="29">
        <v>3496.4</v>
      </c>
      <c r="H21" s="29">
        <v>3834</v>
      </c>
      <c r="I21" s="29">
        <f>H21/C21*100</f>
        <v>109.65564580711589</v>
      </c>
      <c r="J21" s="30">
        <v>45574</v>
      </c>
      <c r="K21" s="26" t="s">
        <v>30</v>
      </c>
      <c r="L21" s="31">
        <v>948.48733333333337</v>
      </c>
    </row>
    <row r="22" spans="1:12" x14ac:dyDescent="0.25">
      <c r="A22" s="24" t="s">
        <v>31</v>
      </c>
      <c r="B22" s="28"/>
      <c r="C22" s="29"/>
      <c r="D22" s="16"/>
      <c r="E22" s="16"/>
      <c r="F22" s="31"/>
      <c r="G22" s="28"/>
      <c r="H22" s="29"/>
      <c r="I22" s="29"/>
      <c r="J22" s="16"/>
      <c r="K22" s="16"/>
      <c r="L22" s="31"/>
    </row>
    <row r="23" spans="1:12" x14ac:dyDescent="0.25">
      <c r="A23" s="24"/>
      <c r="B23" s="28"/>
      <c r="C23" s="29"/>
      <c r="D23" s="16"/>
      <c r="E23" s="16"/>
      <c r="F23" s="31"/>
      <c r="G23" s="28"/>
      <c r="H23" s="29"/>
      <c r="I23" s="29"/>
      <c r="J23" s="16"/>
      <c r="K23" s="16"/>
      <c r="L23" s="31"/>
    </row>
    <row r="24" spans="1:12" x14ac:dyDescent="0.25">
      <c r="A24" s="24"/>
      <c r="B24" s="28">
        <v>2082.6</v>
      </c>
      <c r="C24" s="29">
        <v>2281.4</v>
      </c>
      <c r="D24" s="30">
        <v>45216</v>
      </c>
      <c r="E24" s="26" t="s">
        <v>29</v>
      </c>
      <c r="F24" s="31">
        <v>254.6</v>
      </c>
      <c r="G24" s="28">
        <v>2281.4</v>
      </c>
      <c r="H24" s="29">
        <v>2906.8</v>
      </c>
      <c r="I24" s="29">
        <f>H24/C24*100</f>
        <v>127.41299202244237</v>
      </c>
      <c r="J24" s="30">
        <v>45574</v>
      </c>
      <c r="K24" s="26" t="s">
        <v>30</v>
      </c>
      <c r="L24" s="31">
        <v>254.6</v>
      </c>
    </row>
    <row r="25" spans="1:12" ht="31.5" collapsed="1" x14ac:dyDescent="0.25">
      <c r="A25" s="19" t="s">
        <v>32</v>
      </c>
      <c r="B25" s="21"/>
      <c r="C25" s="21"/>
      <c r="D25" s="22"/>
      <c r="E25" s="22"/>
      <c r="F25" s="23"/>
      <c r="G25" s="21"/>
      <c r="H25" s="21"/>
      <c r="I25" s="21"/>
      <c r="J25" s="22"/>
      <c r="K25" s="22"/>
      <c r="L25" s="23"/>
    </row>
    <row r="26" spans="1:12" x14ac:dyDescent="0.25">
      <c r="A26" s="37"/>
      <c r="B26" s="28"/>
      <c r="C26" s="29"/>
      <c r="D26" s="16"/>
      <c r="E26" s="16"/>
      <c r="F26" s="31"/>
      <c r="G26" s="28"/>
      <c r="H26" s="29"/>
      <c r="I26" s="29"/>
      <c r="J26" s="16"/>
      <c r="K26" s="16"/>
      <c r="L26" s="31"/>
    </row>
    <row r="27" spans="1:12" x14ac:dyDescent="0.25">
      <c r="A27" s="34" t="s">
        <v>33</v>
      </c>
      <c r="B27" s="28"/>
      <c r="C27" s="29"/>
      <c r="D27" s="16"/>
      <c r="E27" s="16"/>
      <c r="F27" s="31"/>
      <c r="G27" s="28"/>
      <c r="H27" s="29"/>
      <c r="I27" s="29"/>
      <c r="J27" s="16"/>
      <c r="K27" s="16"/>
      <c r="L27" s="31"/>
    </row>
    <row r="28" spans="1:12" x14ac:dyDescent="0.25">
      <c r="A28" s="38"/>
      <c r="B28" s="39">
        <v>4191.3</v>
      </c>
      <c r="C28" s="40">
        <v>4505.1500000000005</v>
      </c>
      <c r="D28" s="30">
        <v>45604</v>
      </c>
      <c r="E28" s="16" t="s">
        <v>34</v>
      </c>
      <c r="F28" s="41">
        <v>10982</v>
      </c>
      <c r="G28" s="40">
        <v>4730.46</v>
      </c>
      <c r="H28" s="40">
        <v>5228.5800000000008</v>
      </c>
      <c r="I28" s="40">
        <f>H28/C28*100</f>
        <v>116.05784491082429</v>
      </c>
      <c r="J28" s="30">
        <v>45609</v>
      </c>
      <c r="K28" s="16" t="s">
        <v>35</v>
      </c>
      <c r="L28" s="41">
        <v>10982</v>
      </c>
    </row>
    <row r="29" spans="1:12" x14ac:dyDescent="0.25">
      <c r="A29" s="24" t="s">
        <v>36</v>
      </c>
      <c r="B29" s="28"/>
      <c r="C29" s="29"/>
      <c r="D29" s="30"/>
      <c r="E29" s="16"/>
      <c r="F29" s="31"/>
      <c r="G29" s="28"/>
      <c r="H29" s="29"/>
      <c r="I29" s="29"/>
      <c r="J29" s="30"/>
      <c r="K29" s="16"/>
      <c r="L29" s="31"/>
    </row>
    <row r="30" spans="1:12" x14ac:dyDescent="0.25">
      <c r="A30" s="24"/>
      <c r="B30" s="28"/>
      <c r="C30" s="29"/>
      <c r="D30" s="30"/>
      <c r="E30" s="16"/>
      <c r="F30" s="31"/>
      <c r="G30" s="28"/>
      <c r="H30" s="29"/>
      <c r="I30" s="29"/>
      <c r="J30" s="30"/>
      <c r="K30" s="16"/>
      <c r="L30" s="31"/>
    </row>
    <row r="31" spans="1:12" x14ac:dyDescent="0.25">
      <c r="A31" s="24"/>
      <c r="B31" s="28">
        <v>4011.3</v>
      </c>
      <c r="C31" s="29">
        <v>4322.6000000000004</v>
      </c>
      <c r="D31" s="30">
        <v>45646</v>
      </c>
      <c r="E31" s="16" t="s">
        <v>37</v>
      </c>
      <c r="F31" s="31">
        <v>83.019999999999982</v>
      </c>
      <c r="G31" s="29">
        <v>4322.6000000000004</v>
      </c>
      <c r="H31" s="29">
        <v>5619.6</v>
      </c>
      <c r="I31" s="29">
        <f>H31/C31*100</f>
        <v>130.00508952944986</v>
      </c>
      <c r="J31" s="30">
        <v>45602</v>
      </c>
      <c r="K31" s="16" t="s">
        <v>38</v>
      </c>
      <c r="L31" s="31">
        <v>94.133333333333326</v>
      </c>
    </row>
    <row r="32" spans="1:12" x14ac:dyDescent="0.25">
      <c r="A32" s="24" t="s">
        <v>39</v>
      </c>
      <c r="B32" s="28"/>
      <c r="C32" s="29"/>
      <c r="D32" s="30"/>
      <c r="E32" s="16"/>
      <c r="F32" s="31"/>
      <c r="G32" s="28"/>
      <c r="H32" s="29"/>
      <c r="I32" s="29"/>
      <c r="J32" s="30"/>
      <c r="K32" s="16"/>
      <c r="L32" s="31"/>
    </row>
    <row r="33" spans="1:12" x14ac:dyDescent="0.25">
      <c r="A33" s="24"/>
      <c r="B33" s="28"/>
      <c r="C33" s="29"/>
      <c r="D33" s="30"/>
      <c r="E33" s="16"/>
      <c r="F33" s="31"/>
      <c r="G33" s="28"/>
      <c r="H33" s="29"/>
      <c r="I33" s="29"/>
      <c r="J33" s="30"/>
      <c r="K33" s="16"/>
      <c r="L33" s="31"/>
    </row>
    <row r="34" spans="1:12" x14ac:dyDescent="0.25">
      <c r="A34" s="24"/>
      <c r="B34" s="28">
        <v>3500.4</v>
      </c>
      <c r="C34" s="29">
        <v>4989.6000000000004</v>
      </c>
      <c r="D34" s="30">
        <v>45611</v>
      </c>
      <c r="E34" s="16" t="s">
        <v>40</v>
      </c>
      <c r="F34" s="31">
        <v>3815.9370000000004</v>
      </c>
      <c r="G34" s="29">
        <v>4989.6000000000004</v>
      </c>
      <c r="H34" s="29">
        <v>4998.8</v>
      </c>
      <c r="I34" s="29">
        <f>H34/C34*100</f>
        <v>100.18438351771685</v>
      </c>
      <c r="J34" s="30">
        <v>45623</v>
      </c>
      <c r="K34" s="16" t="s">
        <v>41</v>
      </c>
      <c r="L34" s="31">
        <v>3815.9370000000004</v>
      </c>
    </row>
    <row r="35" spans="1:12" x14ac:dyDescent="0.25">
      <c r="A35" s="19" t="s">
        <v>42</v>
      </c>
      <c r="B35" s="20"/>
      <c r="C35" s="21"/>
      <c r="D35" s="22"/>
      <c r="E35" s="22"/>
      <c r="F35" s="23"/>
      <c r="G35" s="20"/>
      <c r="H35" s="21"/>
      <c r="I35" s="21"/>
      <c r="J35" s="22"/>
      <c r="K35" s="22"/>
      <c r="L35" s="23"/>
    </row>
    <row r="36" spans="1:12" x14ac:dyDescent="0.25">
      <c r="A36" s="24" t="s">
        <v>36</v>
      </c>
      <c r="B36" s="28"/>
      <c r="C36" s="29"/>
      <c r="D36" s="16"/>
      <c r="E36" s="16"/>
      <c r="F36" s="31"/>
      <c r="G36" s="28"/>
      <c r="H36" s="29"/>
      <c r="I36" s="29"/>
      <c r="J36" s="16"/>
      <c r="K36" s="16"/>
      <c r="L36" s="31"/>
    </row>
    <row r="37" spans="1:12" x14ac:dyDescent="0.25">
      <c r="A37" s="24"/>
      <c r="B37" s="28"/>
      <c r="C37" s="29"/>
      <c r="D37" s="16"/>
      <c r="E37" s="16"/>
      <c r="F37" s="31"/>
      <c r="G37" s="28"/>
      <c r="H37" s="29"/>
      <c r="I37" s="29"/>
      <c r="J37" s="16"/>
      <c r="K37" s="16"/>
      <c r="L37" s="31"/>
    </row>
    <row r="38" spans="1:12" ht="24" customHeight="1" x14ac:dyDescent="0.25">
      <c r="A38" s="24"/>
      <c r="B38" s="28">
        <v>3463.7</v>
      </c>
      <c r="C38" s="29">
        <v>3801.2</v>
      </c>
      <c r="D38" s="30">
        <v>45646</v>
      </c>
      <c r="E38" s="16" t="s">
        <v>37</v>
      </c>
      <c r="F38" s="31">
        <v>39.700000000000003</v>
      </c>
      <c r="G38" s="29">
        <v>3801.2</v>
      </c>
      <c r="H38" s="29">
        <v>4244.1000000000004</v>
      </c>
      <c r="I38" s="29">
        <f>H38/C38*100</f>
        <v>111.65158371040727</v>
      </c>
      <c r="J38" s="30">
        <v>45602</v>
      </c>
      <c r="K38" s="16" t="s">
        <v>38</v>
      </c>
      <c r="L38" s="31">
        <v>39.700000000000003</v>
      </c>
    </row>
    <row r="39" spans="1:12" x14ac:dyDescent="0.25">
      <c r="A39" s="19" t="s">
        <v>43</v>
      </c>
      <c r="B39" s="20"/>
      <c r="C39" s="21"/>
      <c r="D39" s="22"/>
      <c r="E39" s="22"/>
      <c r="F39" s="23"/>
      <c r="G39" s="20"/>
      <c r="H39" s="21"/>
      <c r="I39" s="21"/>
      <c r="J39" s="22"/>
      <c r="K39" s="22"/>
      <c r="L39" s="23"/>
    </row>
    <row r="40" spans="1:12" x14ac:dyDescent="0.25">
      <c r="A40" s="24" t="s">
        <v>36</v>
      </c>
      <c r="B40" s="28"/>
      <c r="C40" s="29"/>
      <c r="D40" s="16"/>
      <c r="E40" s="16"/>
      <c r="F40" s="31"/>
      <c r="G40" s="28"/>
      <c r="H40" s="29"/>
      <c r="I40" s="29"/>
      <c r="J40" s="16"/>
      <c r="K40" s="16"/>
      <c r="L40" s="31"/>
    </row>
    <row r="41" spans="1:12" x14ac:dyDescent="0.25">
      <c r="A41" s="24"/>
      <c r="B41" s="28"/>
      <c r="C41" s="29"/>
      <c r="D41" s="16"/>
      <c r="E41" s="16"/>
      <c r="F41" s="31"/>
      <c r="G41" s="28"/>
      <c r="H41" s="29"/>
      <c r="I41" s="29"/>
      <c r="J41" s="16"/>
      <c r="K41" s="16"/>
      <c r="L41" s="31"/>
    </row>
    <row r="42" spans="1:12" ht="21" customHeight="1" x14ac:dyDescent="0.25">
      <c r="A42" s="24"/>
      <c r="B42" s="28">
        <v>3463.7</v>
      </c>
      <c r="C42" s="29">
        <v>3801.2</v>
      </c>
      <c r="D42" s="30">
        <v>45646</v>
      </c>
      <c r="E42" s="16" t="s">
        <v>37</v>
      </c>
      <c r="F42" s="31">
        <v>70.400000000000006</v>
      </c>
      <c r="G42" s="29">
        <v>3801.2</v>
      </c>
      <c r="H42" s="29">
        <v>4244.1000000000004</v>
      </c>
      <c r="I42" s="29">
        <f>H42/C42*100</f>
        <v>111.65158371040727</v>
      </c>
      <c r="J42" s="30">
        <v>45602</v>
      </c>
      <c r="K42" s="16" t="s">
        <v>38</v>
      </c>
      <c r="L42" s="31">
        <v>70.400000000000006</v>
      </c>
    </row>
    <row r="43" spans="1:12" x14ac:dyDescent="0.25">
      <c r="A43" s="19" t="s">
        <v>44</v>
      </c>
      <c r="B43" s="20"/>
      <c r="C43" s="21"/>
      <c r="D43" s="22"/>
      <c r="E43" s="22"/>
      <c r="F43" s="23"/>
      <c r="G43" s="20"/>
      <c r="H43" s="21"/>
      <c r="I43" s="21"/>
      <c r="J43" s="22"/>
      <c r="K43" s="22"/>
      <c r="L43" s="23"/>
    </row>
    <row r="44" spans="1:12" x14ac:dyDescent="0.25">
      <c r="A44" s="24" t="s">
        <v>45</v>
      </c>
      <c r="B44" s="28"/>
      <c r="C44" s="29"/>
      <c r="D44" s="16"/>
      <c r="E44" s="16"/>
      <c r="F44" s="31"/>
      <c r="G44" s="28"/>
      <c r="H44" s="29"/>
      <c r="I44" s="29"/>
      <c r="J44" s="16"/>
      <c r="K44" s="16"/>
      <c r="L44" s="31"/>
    </row>
    <row r="45" spans="1:12" x14ac:dyDescent="0.25">
      <c r="A45" s="24"/>
      <c r="B45" s="28"/>
      <c r="C45" s="29"/>
      <c r="D45" s="16"/>
      <c r="E45" s="16"/>
      <c r="F45" s="31"/>
      <c r="G45" s="28"/>
      <c r="H45" s="29"/>
      <c r="I45" s="29"/>
      <c r="J45" s="16"/>
      <c r="K45" s="16"/>
      <c r="L45" s="31"/>
    </row>
    <row r="46" spans="1:12" ht="20.25" customHeight="1" x14ac:dyDescent="0.25">
      <c r="A46" s="24"/>
      <c r="B46" s="28">
        <v>5071.6000000000004</v>
      </c>
      <c r="C46" s="29">
        <v>5476.2</v>
      </c>
      <c r="D46" s="30">
        <v>45611</v>
      </c>
      <c r="E46" s="16" t="s">
        <v>46</v>
      </c>
      <c r="F46" s="31">
        <v>556.78000000000009</v>
      </c>
      <c r="G46" s="29">
        <v>5476.2</v>
      </c>
      <c r="H46" s="29">
        <v>6439.4</v>
      </c>
      <c r="I46" s="29">
        <f>H46/C46*100</f>
        <v>117.58883897593222</v>
      </c>
      <c r="J46" s="30">
        <v>45560</v>
      </c>
      <c r="K46" s="16" t="s">
        <v>47</v>
      </c>
      <c r="L46" s="31">
        <v>518.46666666666658</v>
      </c>
    </row>
    <row r="47" spans="1:12" ht="33" customHeight="1" x14ac:dyDescent="0.25">
      <c r="A47" s="19" t="s">
        <v>48</v>
      </c>
      <c r="B47" s="42"/>
      <c r="C47" s="22"/>
      <c r="D47" s="22"/>
      <c r="E47" s="22"/>
      <c r="F47" s="43"/>
      <c r="G47" s="42"/>
      <c r="H47" s="22"/>
      <c r="I47" s="22"/>
      <c r="J47" s="22"/>
      <c r="K47" s="22"/>
      <c r="L47" s="43"/>
    </row>
    <row r="48" spans="1:12" ht="34.5" customHeight="1" x14ac:dyDescent="0.25">
      <c r="A48" s="44" t="s">
        <v>49</v>
      </c>
      <c r="B48" s="28">
        <v>4058.7</v>
      </c>
      <c r="C48" s="29">
        <v>4378.6000000000004</v>
      </c>
      <c r="D48" s="30">
        <v>45611</v>
      </c>
      <c r="E48" s="16" t="s">
        <v>50</v>
      </c>
      <c r="F48" s="31">
        <v>36.543999999999997</v>
      </c>
      <c r="G48" s="29">
        <v>4378.6000000000004</v>
      </c>
      <c r="H48" s="29">
        <v>5348.9</v>
      </c>
      <c r="I48" s="29">
        <f>H48/C48*100</f>
        <v>122.16005115790433</v>
      </c>
      <c r="J48" s="30">
        <v>45560</v>
      </c>
      <c r="K48" s="16" t="s">
        <v>51</v>
      </c>
      <c r="L48" s="31">
        <v>38.323989045422032</v>
      </c>
    </row>
    <row r="49" spans="1:12" ht="31.5" x14ac:dyDescent="0.25">
      <c r="A49" s="19" t="s">
        <v>52</v>
      </c>
      <c r="B49" s="20"/>
      <c r="C49" s="21"/>
      <c r="D49" s="22"/>
      <c r="E49" s="22"/>
      <c r="F49" s="23"/>
      <c r="G49" s="20"/>
      <c r="H49" s="21"/>
      <c r="I49" s="21"/>
      <c r="J49" s="22"/>
      <c r="K49" s="22"/>
      <c r="L49" s="23"/>
    </row>
    <row r="50" spans="1:12" x14ac:dyDescent="0.25">
      <c r="A50" s="24" t="s">
        <v>53</v>
      </c>
      <c r="B50" s="28"/>
      <c r="C50" s="29"/>
      <c r="D50" s="16"/>
      <c r="E50" s="16"/>
      <c r="F50" s="31"/>
      <c r="G50" s="28"/>
      <c r="H50" s="29"/>
      <c r="I50" s="29"/>
      <c r="J50" s="16"/>
      <c r="K50" s="16"/>
      <c r="L50" s="31"/>
    </row>
    <row r="51" spans="1:12" x14ac:dyDescent="0.25">
      <c r="A51" s="24"/>
      <c r="B51" s="28"/>
      <c r="C51" s="29"/>
      <c r="D51" s="16"/>
      <c r="E51" s="16"/>
      <c r="F51" s="31"/>
      <c r="G51" s="28"/>
      <c r="H51" s="29"/>
      <c r="I51" s="29"/>
      <c r="J51" s="16"/>
      <c r="K51" s="16"/>
      <c r="L51" s="31"/>
    </row>
    <row r="52" spans="1:12" x14ac:dyDescent="0.25">
      <c r="A52" s="24"/>
      <c r="B52" s="28">
        <v>3541.1</v>
      </c>
      <c r="C52" s="29">
        <v>5041.3</v>
      </c>
      <c r="D52" s="30">
        <v>45611</v>
      </c>
      <c r="E52" s="16" t="s">
        <v>54</v>
      </c>
      <c r="F52" s="31">
        <v>212.99999999999997</v>
      </c>
      <c r="G52" s="29">
        <v>5041.3</v>
      </c>
      <c r="H52" s="29">
        <v>5310.5</v>
      </c>
      <c r="I52" s="29">
        <f>H52/C52*100</f>
        <v>105.33989248804872</v>
      </c>
      <c r="J52" s="30">
        <v>45553</v>
      </c>
      <c r="K52" s="16" t="s">
        <v>55</v>
      </c>
      <c r="L52" s="31">
        <v>212.99999999999997</v>
      </c>
    </row>
    <row r="53" spans="1:12" x14ac:dyDescent="0.25">
      <c r="A53" s="19" t="s">
        <v>56</v>
      </c>
      <c r="B53" s="20"/>
      <c r="C53" s="21"/>
      <c r="D53" s="22"/>
      <c r="E53" s="22"/>
      <c r="F53" s="23"/>
      <c r="G53" s="20"/>
      <c r="H53" s="21"/>
      <c r="I53" s="21"/>
      <c r="J53" s="22"/>
      <c r="K53" s="22"/>
      <c r="L53" s="23"/>
    </row>
    <row r="54" spans="1:12" x14ac:dyDescent="0.25">
      <c r="A54" s="24" t="s">
        <v>57</v>
      </c>
      <c r="B54" s="28"/>
      <c r="C54" s="29"/>
      <c r="D54" s="16"/>
      <c r="E54" s="16"/>
      <c r="F54" s="31"/>
      <c r="G54" s="28"/>
      <c r="H54" s="29"/>
      <c r="I54" s="29"/>
      <c r="J54" s="16"/>
      <c r="K54" s="16"/>
      <c r="L54" s="31"/>
    </row>
    <row r="55" spans="1:12" x14ac:dyDescent="0.25">
      <c r="A55" s="24"/>
      <c r="B55" s="28"/>
      <c r="C55" s="29"/>
      <c r="D55" s="16"/>
      <c r="E55" s="16"/>
      <c r="F55" s="31"/>
      <c r="G55" s="28"/>
      <c r="H55" s="29"/>
      <c r="I55" s="29"/>
      <c r="J55" s="16"/>
      <c r="K55" s="16"/>
      <c r="L55" s="31"/>
    </row>
    <row r="56" spans="1:12" x14ac:dyDescent="0.25">
      <c r="A56" s="24"/>
      <c r="B56" s="28">
        <v>3096.9</v>
      </c>
      <c r="C56" s="29">
        <v>3096.9</v>
      </c>
      <c r="D56" s="30">
        <v>45604</v>
      </c>
      <c r="E56" s="16" t="s">
        <v>58</v>
      </c>
      <c r="F56" s="31">
        <v>266.09000000000003</v>
      </c>
      <c r="G56" s="28">
        <v>3096.9</v>
      </c>
      <c r="H56" s="29">
        <v>3257</v>
      </c>
      <c r="I56" s="29">
        <f>H56/C56*100</f>
        <v>105.16968581484709</v>
      </c>
      <c r="J56" s="30">
        <v>45560</v>
      </c>
      <c r="K56" s="16" t="s">
        <v>59</v>
      </c>
      <c r="L56" s="31">
        <v>255.03333333333333</v>
      </c>
    </row>
    <row r="57" spans="1:12" ht="31.5" x14ac:dyDescent="0.25">
      <c r="A57" s="19" t="s">
        <v>60</v>
      </c>
      <c r="B57" s="20"/>
      <c r="C57" s="21"/>
      <c r="D57" s="22"/>
      <c r="E57" s="22"/>
      <c r="F57" s="23"/>
      <c r="G57" s="20"/>
      <c r="H57" s="21"/>
      <c r="I57" s="21"/>
      <c r="J57" s="22"/>
      <c r="K57" s="22"/>
      <c r="L57" s="23"/>
    </row>
    <row r="58" spans="1:12" x14ac:dyDescent="0.25">
      <c r="A58" s="24" t="s">
        <v>61</v>
      </c>
      <c r="B58" s="28"/>
      <c r="C58" s="29"/>
      <c r="D58" s="16"/>
      <c r="E58" s="16"/>
      <c r="F58" s="31"/>
      <c r="G58" s="28"/>
      <c r="H58" s="29"/>
      <c r="I58" s="29"/>
      <c r="J58" s="16"/>
      <c r="K58" s="16"/>
      <c r="L58" s="31"/>
    </row>
    <row r="59" spans="1:12" x14ac:dyDescent="0.25">
      <c r="A59" s="24"/>
      <c r="B59" s="28"/>
      <c r="C59" s="29"/>
      <c r="D59" s="16"/>
      <c r="E59" s="16"/>
      <c r="F59" s="31"/>
      <c r="G59" s="28"/>
      <c r="H59" s="29"/>
      <c r="I59" s="29"/>
      <c r="J59" s="16"/>
      <c r="K59" s="16"/>
      <c r="L59" s="31"/>
    </row>
    <row r="60" spans="1:12" ht="20.25" customHeight="1" x14ac:dyDescent="0.25">
      <c r="A60" s="24"/>
      <c r="B60" s="39">
        <v>3761.8</v>
      </c>
      <c r="C60" s="40">
        <v>4242.6000000000004</v>
      </c>
      <c r="D60" s="30">
        <v>45273</v>
      </c>
      <c r="E60" s="16" t="s">
        <v>62</v>
      </c>
      <c r="F60" s="41">
        <v>1203.4014999999999</v>
      </c>
      <c r="G60" s="40">
        <v>4242.6000000000004</v>
      </c>
      <c r="H60" s="29">
        <v>4771.7</v>
      </c>
      <c r="I60" s="40">
        <f>H60/C60*100</f>
        <v>112.47112619620043</v>
      </c>
      <c r="J60" s="30">
        <v>45623</v>
      </c>
      <c r="K60" s="16" t="s">
        <v>63</v>
      </c>
      <c r="L60" s="41">
        <v>1203.4014999999999</v>
      </c>
    </row>
    <row r="61" spans="1:12" ht="28.5" customHeight="1" x14ac:dyDescent="0.25">
      <c r="A61" s="19" t="s">
        <v>64</v>
      </c>
      <c r="B61" s="21"/>
      <c r="C61" s="21"/>
      <c r="D61" s="22"/>
      <c r="E61" s="22"/>
      <c r="F61" s="23"/>
      <c r="G61" s="21"/>
      <c r="H61" s="21"/>
      <c r="I61" s="21"/>
      <c r="J61" s="22"/>
      <c r="K61" s="22"/>
      <c r="L61" s="23"/>
    </row>
    <row r="62" spans="1:12" x14ac:dyDescent="0.25">
      <c r="A62" s="45" t="s">
        <v>65</v>
      </c>
      <c r="B62" s="28"/>
      <c r="C62" s="29"/>
      <c r="D62" s="16"/>
      <c r="E62" s="16"/>
      <c r="F62" s="31"/>
      <c r="G62" s="28"/>
      <c r="H62" s="29"/>
      <c r="I62" s="29"/>
      <c r="J62" s="16"/>
      <c r="K62" s="16"/>
      <c r="L62" s="31"/>
    </row>
    <row r="63" spans="1:12" x14ac:dyDescent="0.25">
      <c r="A63" s="45"/>
      <c r="B63" s="28"/>
      <c r="C63" s="29"/>
      <c r="D63" s="16"/>
      <c r="E63" s="16"/>
      <c r="F63" s="31"/>
      <c r="G63" s="28"/>
      <c r="H63" s="29"/>
      <c r="I63" s="29"/>
      <c r="J63" s="16"/>
      <c r="K63" s="16"/>
      <c r="L63" s="31"/>
    </row>
    <row r="64" spans="1:12" x14ac:dyDescent="0.25">
      <c r="A64" s="45"/>
      <c r="B64" s="39">
        <v>3914.9</v>
      </c>
      <c r="C64" s="40">
        <v>4809.72</v>
      </c>
      <c r="D64" s="30">
        <v>45195</v>
      </c>
      <c r="E64" s="26" t="s">
        <v>66</v>
      </c>
      <c r="F64" s="41">
        <v>179.42333333333337</v>
      </c>
      <c r="G64" s="40">
        <v>4809.72</v>
      </c>
      <c r="H64" s="40">
        <v>5489.04</v>
      </c>
      <c r="I64" s="40">
        <f>H64/C64*100</f>
        <v>114.12389910431375</v>
      </c>
      <c r="J64" s="30">
        <v>45630</v>
      </c>
      <c r="K64" s="26" t="s">
        <v>67</v>
      </c>
      <c r="L64" s="41">
        <v>181.6</v>
      </c>
    </row>
    <row r="65" spans="1:12" x14ac:dyDescent="0.25">
      <c r="A65" s="46" t="s">
        <v>68</v>
      </c>
      <c r="B65" s="28"/>
      <c r="C65" s="29"/>
      <c r="D65" s="16"/>
      <c r="E65" s="16"/>
      <c r="F65" s="31"/>
      <c r="G65" s="28"/>
      <c r="H65" s="29"/>
      <c r="I65" s="29"/>
      <c r="J65" s="16"/>
      <c r="K65" s="16"/>
      <c r="L65" s="31"/>
    </row>
    <row r="66" spans="1:12" x14ac:dyDescent="0.25">
      <c r="A66" s="46"/>
      <c r="B66" s="28"/>
      <c r="C66" s="29"/>
      <c r="D66" s="16"/>
      <c r="E66" s="16"/>
      <c r="F66" s="31"/>
      <c r="G66" s="28"/>
      <c r="H66" s="29"/>
      <c r="I66" s="29"/>
      <c r="J66" s="16"/>
      <c r="K66" s="16"/>
      <c r="L66" s="31"/>
    </row>
    <row r="67" spans="1:12" x14ac:dyDescent="0.25">
      <c r="A67" s="46"/>
      <c r="B67" s="47">
        <v>5836.92</v>
      </c>
      <c r="C67" s="48">
        <v>6351.12</v>
      </c>
      <c r="D67" s="30">
        <v>45216</v>
      </c>
      <c r="E67" s="26" t="s">
        <v>69</v>
      </c>
      <c r="F67" s="49">
        <v>24472.799999999999</v>
      </c>
      <c r="G67" s="48">
        <v>6351.12</v>
      </c>
      <c r="H67" s="48">
        <v>6935.76</v>
      </c>
      <c r="I67" s="48">
        <f>H67/C67*100</f>
        <v>109.20530552091601</v>
      </c>
      <c r="J67" s="30">
        <v>45538</v>
      </c>
      <c r="K67" s="26" t="s">
        <v>70</v>
      </c>
      <c r="L67" s="49">
        <v>24472.799999999999</v>
      </c>
    </row>
    <row r="68" spans="1:12" hidden="1" x14ac:dyDescent="0.25">
      <c r="A68" s="50" t="s">
        <v>71</v>
      </c>
      <c r="B68" s="28"/>
      <c r="C68" s="29"/>
      <c r="D68" s="16"/>
      <c r="E68" s="16"/>
      <c r="F68" s="31"/>
      <c r="G68" s="28"/>
      <c r="H68" s="29"/>
      <c r="I68" s="29"/>
      <c r="J68" s="16"/>
      <c r="K68" s="16"/>
      <c r="L68" s="31"/>
    </row>
    <row r="69" spans="1:12" hidden="1" x14ac:dyDescent="0.25">
      <c r="A69" s="51"/>
      <c r="B69" s="28"/>
      <c r="C69" s="29"/>
      <c r="D69" s="16"/>
      <c r="E69" s="16"/>
      <c r="F69" s="31"/>
      <c r="G69" s="28"/>
      <c r="H69" s="29"/>
      <c r="I69" s="29"/>
      <c r="J69" s="16"/>
      <c r="K69" s="16"/>
      <c r="L69" s="31"/>
    </row>
    <row r="70" spans="1:12" hidden="1" x14ac:dyDescent="0.25">
      <c r="A70" s="52"/>
      <c r="B70" s="28">
        <v>2351.1</v>
      </c>
      <c r="C70" s="29">
        <v>2587.9</v>
      </c>
      <c r="D70" s="53">
        <v>45223</v>
      </c>
      <c r="E70" s="26" t="s">
        <v>72</v>
      </c>
      <c r="F70" s="31">
        <v>1022.5</v>
      </c>
      <c r="G70" s="29"/>
      <c r="H70" s="29"/>
      <c r="I70" s="29">
        <f>H70/C70*100</f>
        <v>0</v>
      </c>
      <c r="J70" s="53"/>
      <c r="K70" s="26"/>
      <c r="L70" s="31"/>
    </row>
    <row r="71" spans="1:12" hidden="1" x14ac:dyDescent="0.25">
      <c r="A71" s="50" t="s">
        <v>73</v>
      </c>
      <c r="B71" s="28"/>
      <c r="C71" s="29"/>
      <c r="D71" s="53"/>
      <c r="E71" s="26"/>
      <c r="F71" s="31"/>
      <c r="G71" s="28"/>
      <c r="H71" s="29"/>
      <c r="I71" s="29"/>
      <c r="J71" s="53"/>
      <c r="K71" s="26"/>
      <c r="L71" s="31"/>
    </row>
    <row r="72" spans="1:12" hidden="1" x14ac:dyDescent="0.25">
      <c r="A72" s="51"/>
      <c r="B72" s="28"/>
      <c r="C72" s="29"/>
      <c r="D72" s="53"/>
      <c r="E72" s="26"/>
      <c r="F72" s="31"/>
      <c r="G72" s="28"/>
      <c r="H72" s="29"/>
      <c r="I72" s="29"/>
      <c r="J72" s="53"/>
      <c r="K72" s="26"/>
      <c r="L72" s="31"/>
    </row>
    <row r="73" spans="1:12" hidden="1" x14ac:dyDescent="0.25">
      <c r="A73" s="52"/>
      <c r="B73" s="28">
        <v>3140.3</v>
      </c>
      <c r="C73" s="54">
        <v>3765.5529999999999</v>
      </c>
      <c r="D73" s="53">
        <v>45223</v>
      </c>
      <c r="E73" s="26" t="s">
        <v>74</v>
      </c>
      <c r="F73" s="31">
        <v>1837.2249999999999</v>
      </c>
      <c r="G73" s="54"/>
      <c r="H73" s="54"/>
      <c r="I73" s="29"/>
      <c r="J73" s="53"/>
      <c r="K73" s="26"/>
      <c r="L73" s="31"/>
    </row>
    <row r="74" spans="1:12" x14ac:dyDescent="0.25">
      <c r="A74" s="50" t="s">
        <v>75</v>
      </c>
      <c r="B74" s="28"/>
      <c r="C74" s="54"/>
      <c r="D74" s="53"/>
      <c r="E74" s="26"/>
      <c r="F74" s="31"/>
      <c r="G74" s="55"/>
      <c r="H74" s="54"/>
      <c r="I74" s="29"/>
      <c r="J74" s="53"/>
      <c r="K74" s="26"/>
      <c r="L74" s="31"/>
    </row>
    <row r="75" spans="1:12" x14ac:dyDescent="0.25">
      <c r="A75" s="51"/>
      <c r="B75" s="28"/>
      <c r="C75" s="54"/>
      <c r="D75" s="53"/>
      <c r="E75" s="26"/>
      <c r="F75" s="31"/>
      <c r="G75" s="55"/>
      <c r="H75" s="54"/>
      <c r="I75" s="29"/>
      <c r="J75" s="53"/>
      <c r="K75" s="26"/>
      <c r="L75" s="31"/>
    </row>
    <row r="76" spans="1:12" x14ac:dyDescent="0.25">
      <c r="A76" s="52"/>
      <c r="B76" s="28" t="s">
        <v>76</v>
      </c>
      <c r="C76" s="54" t="s">
        <v>76</v>
      </c>
      <c r="D76" s="53" t="s">
        <v>76</v>
      </c>
      <c r="E76" s="26" t="s">
        <v>76</v>
      </c>
      <c r="F76" s="31" t="s">
        <v>76</v>
      </c>
      <c r="G76" s="55">
        <v>4166.0769477382992</v>
      </c>
      <c r="H76" s="54">
        <v>4321.7894752739621</v>
      </c>
      <c r="I76" s="29">
        <f>H76/G76*100</f>
        <v>103.73762965708535</v>
      </c>
      <c r="J76" s="53">
        <v>45644</v>
      </c>
      <c r="K76" s="26" t="s">
        <v>77</v>
      </c>
      <c r="L76" s="31">
        <v>1421.75604</v>
      </c>
    </row>
    <row r="77" spans="1:12" x14ac:dyDescent="0.25">
      <c r="A77" s="24" t="s">
        <v>78</v>
      </c>
      <c r="B77" s="28"/>
      <c r="C77" s="29"/>
      <c r="D77" s="16"/>
      <c r="E77" s="16"/>
      <c r="F77" s="31"/>
      <c r="G77" s="28"/>
      <c r="H77" s="29"/>
      <c r="I77" s="29"/>
      <c r="J77" s="16"/>
      <c r="K77" s="16"/>
      <c r="L77" s="31"/>
    </row>
    <row r="78" spans="1:12" x14ac:dyDescent="0.25">
      <c r="A78" s="24"/>
      <c r="B78" s="28"/>
      <c r="C78" s="29"/>
      <c r="D78" s="16"/>
      <c r="E78" s="16"/>
      <c r="F78" s="31"/>
      <c r="G78" s="28"/>
      <c r="H78" s="29"/>
      <c r="I78" s="29"/>
      <c r="J78" s="16"/>
      <c r="K78" s="16"/>
      <c r="L78" s="31"/>
    </row>
    <row r="79" spans="1:12" x14ac:dyDescent="0.25">
      <c r="A79" s="24"/>
      <c r="B79" s="28">
        <v>1727</v>
      </c>
      <c r="C79" s="29">
        <v>1833.3</v>
      </c>
      <c r="D79" s="30">
        <v>45174</v>
      </c>
      <c r="E79" s="16" t="s">
        <v>79</v>
      </c>
      <c r="F79" s="31">
        <v>38.609999999999992</v>
      </c>
      <c r="G79" s="29">
        <v>1833.3</v>
      </c>
      <c r="H79" s="29">
        <v>1930.2</v>
      </c>
      <c r="I79" s="29">
        <f>H79/C79*100</f>
        <v>105.2855506463754</v>
      </c>
      <c r="J79" s="30">
        <v>45910</v>
      </c>
      <c r="K79" s="16" t="s">
        <v>80</v>
      </c>
      <c r="L79" s="31">
        <v>38.609999999999992</v>
      </c>
    </row>
    <row r="80" spans="1:12" ht="33.75" customHeight="1" x14ac:dyDescent="0.25">
      <c r="A80" s="44" t="s">
        <v>81</v>
      </c>
      <c r="B80" s="28">
        <v>6230.8799999999992</v>
      </c>
      <c r="C80" s="29">
        <v>6828.24</v>
      </c>
      <c r="D80" s="30">
        <v>45266</v>
      </c>
      <c r="E80" s="16" t="s">
        <v>82</v>
      </c>
      <c r="F80" s="31">
        <v>9908.7000000000007</v>
      </c>
      <c r="G80" s="29">
        <v>6828.24</v>
      </c>
      <c r="H80" s="29">
        <v>8095.079999999999</v>
      </c>
      <c r="I80" s="29">
        <f>H80/C80*100</f>
        <v>118.55295068714631</v>
      </c>
      <c r="J80" s="30">
        <v>45637</v>
      </c>
      <c r="K80" s="16" t="s">
        <v>83</v>
      </c>
      <c r="L80" s="31">
        <v>9908.7000000000007</v>
      </c>
    </row>
    <row r="81" spans="1:12" x14ac:dyDescent="0.25">
      <c r="A81" s="24" t="s">
        <v>84</v>
      </c>
      <c r="B81" s="28"/>
      <c r="C81" s="29"/>
      <c r="D81" s="16"/>
      <c r="E81" s="16"/>
      <c r="F81" s="31"/>
      <c r="G81" s="28"/>
      <c r="H81" s="29"/>
      <c r="I81" s="29"/>
      <c r="J81" s="16"/>
      <c r="K81" s="16"/>
      <c r="L81" s="31"/>
    </row>
    <row r="82" spans="1:12" x14ac:dyDescent="0.25">
      <c r="A82" s="24"/>
      <c r="B82" s="28"/>
      <c r="C82" s="29"/>
      <c r="D82" s="16"/>
      <c r="E82" s="16"/>
      <c r="F82" s="31"/>
      <c r="G82" s="28"/>
      <c r="H82" s="29"/>
      <c r="I82" s="29"/>
      <c r="J82" s="16"/>
      <c r="K82" s="16"/>
      <c r="L82" s="31"/>
    </row>
    <row r="83" spans="1:12" x14ac:dyDescent="0.25">
      <c r="A83" s="24"/>
      <c r="B83" s="39">
        <v>3927.48</v>
      </c>
      <c r="C83" s="40">
        <v>4516.4399999999996</v>
      </c>
      <c r="D83" s="53">
        <v>45230</v>
      </c>
      <c r="E83" s="16" t="s">
        <v>85</v>
      </c>
      <c r="F83" s="41">
        <v>14867.306666666669</v>
      </c>
      <c r="G83" s="40">
        <v>4516.4399999999996</v>
      </c>
      <c r="H83" s="29">
        <v>4548.96</v>
      </c>
      <c r="I83" s="40">
        <f>H83/C83*100</f>
        <v>100.72003613465475</v>
      </c>
      <c r="J83" s="53">
        <v>45630</v>
      </c>
      <c r="K83" s="16" t="s">
        <v>86</v>
      </c>
      <c r="L83" s="41">
        <v>15191.3</v>
      </c>
    </row>
    <row r="84" spans="1:12" x14ac:dyDescent="0.25">
      <c r="A84" s="24" t="s">
        <v>84</v>
      </c>
      <c r="B84" s="28"/>
      <c r="C84" s="29"/>
      <c r="D84" s="16"/>
      <c r="E84" s="16"/>
      <c r="F84" s="31"/>
      <c r="G84" s="28"/>
      <c r="H84" s="29"/>
      <c r="I84" s="29"/>
      <c r="J84" s="16"/>
      <c r="K84" s="16"/>
      <c r="L84" s="31"/>
    </row>
    <row r="85" spans="1:12" x14ac:dyDescent="0.25">
      <c r="A85" s="24"/>
      <c r="B85" s="28"/>
      <c r="C85" s="29"/>
      <c r="D85" s="16"/>
      <c r="E85" s="16"/>
      <c r="F85" s="31"/>
      <c r="G85" s="28"/>
      <c r="H85" s="29"/>
      <c r="I85" s="29"/>
      <c r="J85" s="16"/>
      <c r="K85" s="16"/>
      <c r="L85" s="31"/>
    </row>
    <row r="86" spans="1:12" x14ac:dyDescent="0.25">
      <c r="A86" s="24"/>
      <c r="B86" s="28">
        <v>4083.12</v>
      </c>
      <c r="C86" s="29">
        <v>4693.92</v>
      </c>
      <c r="D86" s="53">
        <v>45230</v>
      </c>
      <c r="E86" s="16" t="s">
        <v>85</v>
      </c>
      <c r="F86" s="31">
        <v>18896.716333333334</v>
      </c>
      <c r="G86" s="29">
        <v>4693.92</v>
      </c>
      <c r="H86" s="29">
        <v>4926.96</v>
      </c>
      <c r="I86" s="29">
        <f>H86/C86*100</f>
        <v>104.96472031905103</v>
      </c>
      <c r="J86" s="53">
        <v>45630</v>
      </c>
      <c r="K86" s="16" t="s">
        <v>86</v>
      </c>
      <c r="L86" s="31">
        <v>17019</v>
      </c>
    </row>
    <row r="87" spans="1:12" ht="39" customHeight="1" x14ac:dyDescent="0.25">
      <c r="A87" s="19" t="s">
        <v>87</v>
      </c>
      <c r="B87" s="21"/>
      <c r="C87" s="21"/>
      <c r="D87" s="22"/>
      <c r="E87" s="22"/>
      <c r="F87" s="23"/>
      <c r="G87" s="21"/>
      <c r="H87" s="21"/>
      <c r="I87" s="21"/>
      <c r="J87" s="22"/>
      <c r="K87" s="22"/>
      <c r="L87" s="23"/>
    </row>
    <row r="88" spans="1:12" x14ac:dyDescent="0.25">
      <c r="A88" s="46" t="s">
        <v>88</v>
      </c>
      <c r="B88" s="28"/>
      <c r="C88" s="29"/>
      <c r="D88" s="16"/>
      <c r="E88" s="16"/>
      <c r="F88" s="31"/>
      <c r="G88" s="28"/>
      <c r="H88" s="29"/>
      <c r="I88" s="29"/>
      <c r="J88" s="16"/>
      <c r="K88" s="16"/>
      <c r="L88" s="31"/>
    </row>
    <row r="89" spans="1:12" x14ac:dyDescent="0.25">
      <c r="A89" s="46"/>
      <c r="B89" s="28"/>
      <c r="C89" s="29"/>
      <c r="D89" s="16"/>
      <c r="E89" s="16"/>
      <c r="F89" s="31"/>
      <c r="G89" s="28"/>
      <c r="H89" s="29"/>
      <c r="I89" s="29"/>
      <c r="J89" s="16"/>
      <c r="K89" s="16"/>
      <c r="L89" s="31"/>
    </row>
    <row r="90" spans="1:12" x14ac:dyDescent="0.25">
      <c r="A90" s="46"/>
      <c r="B90" s="56">
        <v>2348.6</v>
      </c>
      <c r="C90" s="54">
        <v>2458.4</v>
      </c>
      <c r="D90" s="53">
        <v>45209</v>
      </c>
      <c r="E90" s="26" t="s">
        <v>89</v>
      </c>
      <c r="F90" s="57">
        <v>25.5</v>
      </c>
      <c r="G90" s="56">
        <v>2458.4</v>
      </c>
      <c r="H90" s="54">
        <v>3294.1</v>
      </c>
      <c r="I90" s="54">
        <f>H90/C90*100</f>
        <v>133.99365440937194</v>
      </c>
      <c r="J90" s="53">
        <v>45560</v>
      </c>
      <c r="K90" s="26" t="s">
        <v>90</v>
      </c>
      <c r="L90" s="57">
        <v>25.1</v>
      </c>
    </row>
    <row r="91" spans="1:12" x14ac:dyDescent="0.25">
      <c r="A91" s="46" t="s">
        <v>91</v>
      </c>
      <c r="B91" s="28"/>
      <c r="C91" s="29"/>
      <c r="D91" s="16"/>
      <c r="E91" s="16"/>
      <c r="F91" s="31"/>
      <c r="G91" s="28"/>
      <c r="H91" s="29"/>
      <c r="I91" s="29"/>
      <c r="J91" s="16"/>
      <c r="K91" s="16"/>
      <c r="L91" s="31"/>
    </row>
    <row r="92" spans="1:12" x14ac:dyDescent="0.25">
      <c r="A92" s="46"/>
      <c r="B92" s="28"/>
      <c r="C92" s="29"/>
      <c r="D92" s="16"/>
      <c r="E92" s="16"/>
      <c r="F92" s="31"/>
      <c r="G92" s="28"/>
      <c r="H92" s="29"/>
      <c r="I92" s="29"/>
      <c r="J92" s="16"/>
      <c r="K92" s="16"/>
      <c r="L92" s="31"/>
    </row>
    <row r="93" spans="1:12" x14ac:dyDescent="0.25">
      <c r="A93" s="46"/>
      <c r="B93" s="58">
        <v>1937.7</v>
      </c>
      <c r="C93" s="59">
        <v>1937.7</v>
      </c>
      <c r="D93" s="53">
        <v>45280</v>
      </c>
      <c r="E93" s="16" t="s">
        <v>92</v>
      </c>
      <c r="F93" s="60">
        <v>823.02</v>
      </c>
      <c r="G93" s="58">
        <v>1937.7</v>
      </c>
      <c r="H93" s="54">
        <v>2665.4</v>
      </c>
      <c r="I93" s="59">
        <f>H93/C93*100</f>
        <v>137.55483304949166</v>
      </c>
      <c r="J93" s="53">
        <v>45644</v>
      </c>
      <c r="K93" s="16" t="s">
        <v>93</v>
      </c>
      <c r="L93" s="60">
        <v>823.00000000000011</v>
      </c>
    </row>
    <row r="94" spans="1:12" x14ac:dyDescent="0.25">
      <c r="A94" s="50" t="s">
        <v>94</v>
      </c>
      <c r="B94" s="28"/>
      <c r="C94" s="29"/>
      <c r="D94" s="30"/>
      <c r="E94" s="26"/>
      <c r="F94" s="31"/>
      <c r="G94" s="28"/>
      <c r="H94" s="29"/>
      <c r="I94" s="29"/>
      <c r="J94" s="30"/>
      <c r="K94" s="26"/>
      <c r="L94" s="31"/>
    </row>
    <row r="95" spans="1:12" x14ac:dyDescent="0.25">
      <c r="A95" s="51"/>
      <c r="B95" s="28"/>
      <c r="C95" s="29"/>
      <c r="D95" s="30"/>
      <c r="E95" s="26"/>
      <c r="F95" s="31"/>
      <c r="G95" s="28"/>
      <c r="H95" s="29"/>
      <c r="I95" s="29"/>
      <c r="J95" s="30"/>
      <c r="K95" s="26"/>
      <c r="L95" s="31"/>
    </row>
    <row r="96" spans="1:12" x14ac:dyDescent="0.25">
      <c r="A96" s="52"/>
      <c r="B96" s="39">
        <v>3925.5</v>
      </c>
      <c r="C96" s="40">
        <v>4056.7</v>
      </c>
      <c r="D96" s="30">
        <v>45216</v>
      </c>
      <c r="E96" s="16" t="s">
        <v>95</v>
      </c>
      <c r="F96" s="41">
        <v>45.2</v>
      </c>
      <c r="G96" s="61">
        <v>3748.5</v>
      </c>
      <c r="H96" s="40">
        <v>3748.5</v>
      </c>
      <c r="I96" s="40">
        <f>H96/C96*100</f>
        <v>92.402691843123733</v>
      </c>
      <c r="J96" s="30">
        <v>45545</v>
      </c>
      <c r="K96" s="16" t="s">
        <v>96</v>
      </c>
      <c r="L96" s="41">
        <v>44.300000000000004</v>
      </c>
    </row>
    <row r="97" spans="1:12" ht="31.5" x14ac:dyDescent="0.25">
      <c r="A97" s="19" t="s">
        <v>97</v>
      </c>
      <c r="B97" s="20"/>
      <c r="C97" s="21"/>
      <c r="D97" s="22"/>
      <c r="E97" s="22"/>
      <c r="F97" s="23"/>
      <c r="G97" s="20"/>
      <c r="H97" s="21"/>
      <c r="I97" s="21"/>
      <c r="J97" s="22"/>
      <c r="K97" s="22"/>
      <c r="L97" s="23"/>
    </row>
    <row r="98" spans="1:12" x14ac:dyDescent="0.25">
      <c r="A98" s="24" t="s">
        <v>98</v>
      </c>
      <c r="B98" s="28"/>
      <c r="C98" s="29"/>
      <c r="D98" s="16"/>
      <c r="E98" s="16"/>
      <c r="F98" s="31"/>
      <c r="G98" s="28"/>
      <c r="H98" s="29"/>
      <c r="I98" s="29"/>
      <c r="J98" s="16"/>
      <c r="K98" s="16"/>
      <c r="L98" s="31"/>
    </row>
    <row r="99" spans="1:12" x14ac:dyDescent="0.25">
      <c r="A99" s="24"/>
      <c r="B99" s="28"/>
      <c r="C99" s="29"/>
      <c r="D99" s="16"/>
      <c r="E99" s="16"/>
      <c r="F99" s="31"/>
      <c r="G99" s="28"/>
      <c r="H99" s="29"/>
      <c r="I99" s="29"/>
      <c r="J99" s="16"/>
      <c r="K99" s="16"/>
      <c r="L99" s="31"/>
    </row>
    <row r="100" spans="1:12" x14ac:dyDescent="0.25">
      <c r="A100" s="24"/>
      <c r="B100" s="28">
        <v>2557.5</v>
      </c>
      <c r="C100" s="29">
        <v>2796.9</v>
      </c>
      <c r="D100" s="53">
        <v>45216</v>
      </c>
      <c r="E100" s="26" t="s">
        <v>99</v>
      </c>
      <c r="F100" s="31">
        <v>393.5</v>
      </c>
      <c r="G100" s="28">
        <v>2796.9</v>
      </c>
      <c r="H100" s="29">
        <v>3013</v>
      </c>
      <c r="I100" s="29">
        <f>H100/C100*100</f>
        <v>107.72641138403232</v>
      </c>
      <c r="J100" s="53">
        <v>45560</v>
      </c>
      <c r="K100" s="26" t="s">
        <v>100</v>
      </c>
      <c r="L100" s="31">
        <v>393.47199999999998</v>
      </c>
    </row>
    <row r="101" spans="1:12" x14ac:dyDescent="0.25">
      <c r="A101" s="19" t="s">
        <v>101</v>
      </c>
      <c r="B101" s="21"/>
      <c r="C101" s="21"/>
      <c r="D101" s="22"/>
      <c r="E101" s="22"/>
      <c r="F101" s="23"/>
      <c r="G101" s="21"/>
      <c r="H101" s="21"/>
      <c r="I101" s="21"/>
      <c r="J101" s="22"/>
      <c r="K101" s="22"/>
      <c r="L101" s="23"/>
    </row>
    <row r="102" spans="1:12" x14ac:dyDescent="0.25">
      <c r="A102" s="24" t="s">
        <v>102</v>
      </c>
      <c r="B102" s="28"/>
      <c r="C102" s="29"/>
      <c r="D102" s="30"/>
      <c r="E102" s="16"/>
      <c r="F102" s="31"/>
      <c r="G102" s="28"/>
      <c r="H102" s="29"/>
      <c r="I102" s="29"/>
      <c r="J102" s="30"/>
      <c r="K102" s="16"/>
      <c r="L102" s="31"/>
    </row>
    <row r="103" spans="1:12" x14ac:dyDescent="0.25">
      <c r="A103" s="24"/>
      <c r="B103" s="28"/>
      <c r="C103" s="29"/>
      <c r="D103" s="30"/>
      <c r="E103" s="16"/>
      <c r="F103" s="31"/>
      <c r="G103" s="28"/>
      <c r="H103" s="29"/>
      <c r="I103" s="29"/>
      <c r="J103" s="30"/>
      <c r="K103" s="16"/>
      <c r="L103" s="31"/>
    </row>
    <row r="104" spans="1:12" ht="35.25" customHeight="1" x14ac:dyDescent="0.25">
      <c r="A104" s="24"/>
      <c r="B104" s="28">
        <v>5451.12</v>
      </c>
      <c r="C104" s="29">
        <v>5797.44</v>
      </c>
      <c r="D104" s="30">
        <v>45273</v>
      </c>
      <c r="E104" s="30" t="s">
        <v>103</v>
      </c>
      <c r="F104" s="31">
        <v>2067.3924800000004</v>
      </c>
      <c r="G104" s="29">
        <v>5793.36</v>
      </c>
      <c r="H104" s="29">
        <v>9421.44</v>
      </c>
      <c r="I104" s="29">
        <f>H104/C104*100</f>
        <v>162.51034939559531</v>
      </c>
      <c r="J104" s="30">
        <v>45630</v>
      </c>
      <c r="K104" s="30" t="s">
        <v>104</v>
      </c>
      <c r="L104" s="31">
        <v>2065.5340733333333</v>
      </c>
    </row>
    <row r="105" spans="1:12" x14ac:dyDescent="0.25">
      <c r="A105" s="24" t="s">
        <v>105</v>
      </c>
      <c r="B105" s="28"/>
      <c r="C105" s="29"/>
      <c r="D105" s="16"/>
      <c r="E105" s="16"/>
      <c r="F105" s="31"/>
      <c r="G105" s="29"/>
      <c r="H105" s="29"/>
      <c r="I105" s="29"/>
      <c r="J105" s="16"/>
      <c r="K105" s="16"/>
      <c r="L105" s="31"/>
    </row>
    <row r="106" spans="1:12" x14ac:dyDescent="0.25">
      <c r="A106" s="24"/>
      <c r="B106" s="28"/>
      <c r="C106" s="29"/>
      <c r="D106" s="16"/>
      <c r="E106" s="16"/>
      <c r="F106" s="31"/>
      <c r="G106" s="29"/>
      <c r="H106" s="29"/>
      <c r="I106" s="29"/>
      <c r="J106" s="16"/>
      <c r="K106" s="16"/>
      <c r="L106" s="31"/>
    </row>
    <row r="107" spans="1:12" x14ac:dyDescent="0.25">
      <c r="A107" s="24"/>
      <c r="B107" s="28">
        <v>7828.8</v>
      </c>
      <c r="C107" s="29">
        <v>8504.4</v>
      </c>
      <c r="D107" s="30">
        <v>45266</v>
      </c>
      <c r="E107" s="16" t="s">
        <v>106</v>
      </c>
      <c r="F107" s="31">
        <v>660.80000000000007</v>
      </c>
      <c r="G107" s="29">
        <v>8446.7999999999993</v>
      </c>
      <c r="H107" s="29">
        <v>8446.7999999999993</v>
      </c>
      <c r="I107" s="29">
        <f>H107/C107*100</f>
        <v>99.322703541696058</v>
      </c>
      <c r="J107" s="30">
        <v>45637</v>
      </c>
      <c r="K107" s="16" t="s">
        <v>83</v>
      </c>
      <c r="L107" s="31">
        <v>660.80000000000007</v>
      </c>
    </row>
    <row r="108" spans="1:12" x14ac:dyDescent="0.25">
      <c r="A108" s="24" t="s">
        <v>107</v>
      </c>
      <c r="B108" s="28"/>
      <c r="C108" s="29"/>
      <c r="D108" s="16"/>
      <c r="E108" s="16"/>
      <c r="F108" s="31"/>
      <c r="G108" s="29"/>
      <c r="H108" s="29"/>
      <c r="I108" s="29"/>
      <c r="J108" s="16"/>
      <c r="K108" s="16"/>
      <c r="L108" s="31"/>
    </row>
    <row r="109" spans="1:12" x14ac:dyDescent="0.25">
      <c r="A109" s="24"/>
      <c r="B109" s="28"/>
      <c r="C109" s="29"/>
      <c r="D109" s="16"/>
      <c r="E109" s="16"/>
      <c r="F109" s="31"/>
      <c r="G109" s="29"/>
      <c r="H109" s="29"/>
      <c r="I109" s="29"/>
      <c r="J109" s="16"/>
      <c r="K109" s="16"/>
      <c r="L109" s="31"/>
    </row>
    <row r="110" spans="1:12" x14ac:dyDescent="0.25">
      <c r="A110" s="24"/>
      <c r="B110" s="28">
        <v>4195.08</v>
      </c>
      <c r="C110" s="29">
        <v>4605.72</v>
      </c>
      <c r="D110" s="30">
        <v>45238</v>
      </c>
      <c r="E110" s="16" t="s">
        <v>108</v>
      </c>
      <c r="F110" s="31">
        <v>7101.6038148999987</v>
      </c>
      <c r="G110" s="29">
        <v>4605.7199999999993</v>
      </c>
      <c r="H110" s="29">
        <v>5034.24</v>
      </c>
      <c r="I110" s="29">
        <f>H110/C110*100</f>
        <v>109.30408274927697</v>
      </c>
      <c r="J110" s="30">
        <v>45630</v>
      </c>
      <c r="K110" s="16" t="s">
        <v>109</v>
      </c>
      <c r="L110" s="31">
        <v>7073.3956584666648</v>
      </c>
    </row>
    <row r="111" spans="1:12" hidden="1" x14ac:dyDescent="0.25">
      <c r="A111" s="62" t="s">
        <v>110</v>
      </c>
      <c r="B111" s="28"/>
      <c r="C111" s="29"/>
      <c r="D111" s="16"/>
      <c r="E111" s="16"/>
      <c r="F111" s="31"/>
      <c r="G111" s="29"/>
      <c r="H111" s="29"/>
      <c r="I111" s="29"/>
      <c r="J111" s="16"/>
      <c r="K111" s="16"/>
      <c r="L111" s="31"/>
    </row>
    <row r="112" spans="1:12" hidden="1" x14ac:dyDescent="0.25">
      <c r="A112" s="62"/>
      <c r="B112" s="28"/>
      <c r="C112" s="29"/>
      <c r="D112" s="16"/>
      <c r="E112" s="16"/>
      <c r="F112" s="31"/>
      <c r="G112" s="29"/>
      <c r="H112" s="29"/>
      <c r="I112" s="29"/>
      <c r="J112" s="16"/>
      <c r="K112" s="16"/>
      <c r="L112" s="31"/>
    </row>
    <row r="113" spans="1:12" hidden="1" x14ac:dyDescent="0.25">
      <c r="A113" s="62"/>
      <c r="B113" s="28"/>
      <c r="C113" s="29"/>
      <c r="D113" s="30"/>
      <c r="E113" s="16"/>
      <c r="F113" s="31"/>
      <c r="G113" s="29"/>
      <c r="H113" s="29"/>
      <c r="I113" s="29"/>
      <c r="J113" s="30"/>
      <c r="K113" s="16"/>
      <c r="L113" s="31"/>
    </row>
    <row r="114" spans="1:12" x14ac:dyDescent="0.25">
      <c r="A114" s="24" t="s">
        <v>111</v>
      </c>
      <c r="B114" s="28"/>
      <c r="C114" s="29"/>
      <c r="D114" s="16"/>
      <c r="E114" s="16"/>
      <c r="F114" s="31"/>
      <c r="G114" s="29"/>
      <c r="H114" s="29"/>
      <c r="I114" s="29"/>
      <c r="J114" s="16"/>
      <c r="K114" s="16"/>
      <c r="L114" s="31"/>
    </row>
    <row r="115" spans="1:12" x14ac:dyDescent="0.25">
      <c r="A115" s="24"/>
      <c r="B115" s="28"/>
      <c r="C115" s="29"/>
      <c r="D115" s="16"/>
      <c r="E115" s="16"/>
      <c r="F115" s="31"/>
      <c r="G115" s="29"/>
      <c r="H115" s="29"/>
      <c r="I115" s="29"/>
      <c r="J115" s="16"/>
      <c r="K115" s="16"/>
      <c r="L115" s="31"/>
    </row>
    <row r="116" spans="1:12" ht="34.5" customHeight="1" x14ac:dyDescent="0.25">
      <c r="A116" s="24"/>
      <c r="B116" s="28">
        <v>2864.52</v>
      </c>
      <c r="C116" s="29">
        <v>3087.36</v>
      </c>
      <c r="D116" s="30">
        <v>45273</v>
      </c>
      <c r="E116" s="30" t="s">
        <v>103</v>
      </c>
      <c r="F116" s="31">
        <v>49463.287499999999</v>
      </c>
      <c r="G116" s="29">
        <v>3087.36</v>
      </c>
      <c r="H116" s="29">
        <v>3394.68</v>
      </c>
      <c r="I116" s="29">
        <f>H116/C116*100</f>
        <v>109.95413557213929</v>
      </c>
      <c r="J116" s="30">
        <v>45630</v>
      </c>
      <c r="K116" s="30" t="s">
        <v>104</v>
      </c>
      <c r="L116" s="31">
        <v>49370.615206666662</v>
      </c>
    </row>
    <row r="117" spans="1:12" x14ac:dyDescent="0.25">
      <c r="A117" s="24" t="s">
        <v>112</v>
      </c>
      <c r="B117" s="28"/>
      <c r="C117" s="29"/>
      <c r="D117" s="30"/>
      <c r="E117" s="16"/>
      <c r="F117" s="31"/>
      <c r="G117" s="29"/>
      <c r="H117" s="29"/>
      <c r="I117" s="29"/>
      <c r="J117" s="30"/>
      <c r="K117" s="16"/>
      <c r="L117" s="31"/>
    </row>
    <row r="118" spans="1:12" x14ac:dyDescent="0.25">
      <c r="A118" s="24"/>
      <c r="B118" s="28"/>
      <c r="C118" s="29"/>
      <c r="D118" s="30"/>
      <c r="E118" s="16"/>
      <c r="F118" s="31"/>
      <c r="G118" s="29"/>
      <c r="H118" s="29"/>
      <c r="I118" s="29"/>
      <c r="J118" s="30"/>
      <c r="K118" s="16"/>
      <c r="L118" s="31"/>
    </row>
    <row r="119" spans="1:12" ht="36" customHeight="1" x14ac:dyDescent="0.25">
      <c r="A119" s="24"/>
      <c r="B119" s="28">
        <v>2489.7600000000002</v>
      </c>
      <c r="C119" s="29">
        <v>2687.04</v>
      </c>
      <c r="D119" s="30">
        <v>45273</v>
      </c>
      <c r="E119" s="30" t="s">
        <v>103</v>
      </c>
      <c r="F119" s="31">
        <v>57807.294712999996</v>
      </c>
      <c r="G119" s="29">
        <v>2687.04</v>
      </c>
      <c r="H119" s="29">
        <v>2991.8399999999997</v>
      </c>
      <c r="I119" s="29">
        <f>H119/C119*100</f>
        <v>111.34333690603786</v>
      </c>
      <c r="J119" s="30">
        <v>45630</v>
      </c>
      <c r="K119" s="30" t="s">
        <v>104</v>
      </c>
      <c r="L119" s="31">
        <v>57450.025724333325</v>
      </c>
    </row>
    <row r="120" spans="1:12" ht="31.5" x14ac:dyDescent="0.25">
      <c r="A120" s="19" t="s">
        <v>113</v>
      </c>
      <c r="B120" s="21"/>
      <c r="C120" s="21"/>
      <c r="D120" s="22"/>
      <c r="E120" s="22"/>
      <c r="F120" s="23"/>
      <c r="G120" s="21"/>
      <c r="H120" s="21"/>
      <c r="I120" s="21"/>
      <c r="J120" s="22"/>
      <c r="K120" s="22"/>
      <c r="L120" s="23"/>
    </row>
    <row r="121" spans="1:12" x14ac:dyDescent="0.25">
      <c r="A121" s="24" t="s">
        <v>114</v>
      </c>
      <c r="B121" s="28"/>
      <c r="C121" s="29"/>
      <c r="D121" s="16"/>
      <c r="E121" s="16"/>
      <c r="F121" s="31"/>
      <c r="G121" s="28"/>
      <c r="H121" s="29"/>
      <c r="I121" s="29"/>
      <c r="J121" s="16"/>
      <c r="K121" s="16"/>
      <c r="L121" s="31"/>
    </row>
    <row r="122" spans="1:12" x14ac:dyDescent="0.25">
      <c r="A122" s="24"/>
      <c r="B122" s="28"/>
      <c r="C122" s="29"/>
      <c r="D122" s="16"/>
      <c r="E122" s="16"/>
      <c r="F122" s="31"/>
      <c r="G122" s="28"/>
      <c r="H122" s="29"/>
      <c r="I122" s="29"/>
      <c r="J122" s="16"/>
      <c r="K122" s="16"/>
      <c r="L122" s="31"/>
    </row>
    <row r="123" spans="1:12" ht="17.25" customHeight="1" x14ac:dyDescent="0.25">
      <c r="A123" s="24"/>
      <c r="B123" s="28">
        <v>2190.9</v>
      </c>
      <c r="C123" s="29">
        <v>2512.6999999999998</v>
      </c>
      <c r="D123" s="30">
        <v>45280</v>
      </c>
      <c r="E123" s="63" t="s">
        <v>115</v>
      </c>
      <c r="F123" s="31">
        <v>23571.665999999997</v>
      </c>
      <c r="G123" s="29">
        <v>2638.34</v>
      </c>
      <c r="H123" s="29">
        <v>2901.26</v>
      </c>
      <c r="I123" s="29">
        <f>H123/C123*100</f>
        <v>115.4638436741354</v>
      </c>
      <c r="J123" s="30">
        <v>45595</v>
      </c>
      <c r="K123" s="63" t="s">
        <v>116</v>
      </c>
      <c r="L123" s="31">
        <v>23571.665999999997</v>
      </c>
    </row>
    <row r="124" spans="1:12" x14ac:dyDescent="0.25">
      <c r="A124" s="24" t="s">
        <v>117</v>
      </c>
      <c r="B124" s="28"/>
      <c r="C124" s="29"/>
      <c r="D124" s="16"/>
      <c r="E124" s="16"/>
      <c r="F124" s="31"/>
      <c r="G124" s="29"/>
      <c r="H124" s="64"/>
      <c r="I124" s="29"/>
      <c r="J124" s="16"/>
      <c r="K124" s="16"/>
      <c r="L124" s="31"/>
    </row>
    <row r="125" spans="1:12" x14ac:dyDescent="0.25">
      <c r="A125" s="24"/>
      <c r="B125" s="28"/>
      <c r="C125" s="29"/>
      <c r="D125" s="16"/>
      <c r="E125" s="16"/>
      <c r="F125" s="31"/>
      <c r="G125" s="29"/>
      <c r="H125" s="64"/>
      <c r="I125" s="29"/>
      <c r="J125" s="16"/>
      <c r="K125" s="16"/>
      <c r="L125" s="31"/>
    </row>
    <row r="126" spans="1:12" ht="18.75" customHeight="1" x14ac:dyDescent="0.25">
      <c r="A126" s="24"/>
      <c r="B126" s="28">
        <v>2475.8000000000002</v>
      </c>
      <c r="C126" s="29">
        <v>3004.7</v>
      </c>
      <c r="D126" s="30">
        <v>45252</v>
      </c>
      <c r="E126" s="63" t="s">
        <v>118</v>
      </c>
      <c r="F126" s="31">
        <v>8811.0220000000008</v>
      </c>
      <c r="G126" s="29">
        <v>3004.7</v>
      </c>
      <c r="H126" s="65">
        <v>3278.7</v>
      </c>
      <c r="I126" s="29">
        <f>H126/C126*100</f>
        <v>109.11904682663827</v>
      </c>
      <c r="J126" s="30">
        <v>45588</v>
      </c>
      <c r="K126" s="63" t="s">
        <v>119</v>
      </c>
      <c r="L126" s="31">
        <v>8811.0220000000008</v>
      </c>
    </row>
    <row r="127" spans="1:12" x14ac:dyDescent="0.25">
      <c r="A127" s="24" t="s">
        <v>120</v>
      </c>
      <c r="B127" s="28"/>
      <c r="C127" s="29"/>
      <c r="D127" s="30"/>
      <c r="E127" s="63"/>
      <c r="F127" s="31"/>
      <c r="G127" s="29"/>
      <c r="H127" s="65"/>
      <c r="I127" s="29"/>
      <c r="J127" s="30"/>
      <c r="K127" s="63"/>
      <c r="L127" s="31"/>
    </row>
    <row r="128" spans="1:12" x14ac:dyDescent="0.25">
      <c r="A128" s="24"/>
      <c r="B128" s="28"/>
      <c r="C128" s="29"/>
      <c r="D128" s="30"/>
      <c r="E128" s="63"/>
      <c r="F128" s="31"/>
      <c r="G128" s="29"/>
      <c r="H128" s="65"/>
      <c r="I128" s="29"/>
      <c r="J128" s="30"/>
      <c r="K128" s="63"/>
      <c r="L128" s="31"/>
    </row>
    <row r="129" spans="1:12" x14ac:dyDescent="0.25">
      <c r="A129" s="24"/>
      <c r="B129" s="28" t="s">
        <v>76</v>
      </c>
      <c r="C129" s="29" t="s">
        <v>76</v>
      </c>
      <c r="D129" s="30" t="s">
        <v>76</v>
      </c>
      <c r="E129" s="63" t="s">
        <v>76</v>
      </c>
      <c r="F129" s="31" t="s">
        <v>76</v>
      </c>
      <c r="G129" s="29">
        <v>4989.3</v>
      </c>
      <c r="H129" s="65">
        <v>5460.8</v>
      </c>
      <c r="I129" s="29">
        <f>H129/G129*100</f>
        <v>109.45022347824344</v>
      </c>
      <c r="J129" s="30">
        <v>45588</v>
      </c>
      <c r="K129" s="63" t="s">
        <v>121</v>
      </c>
      <c r="L129" s="31">
        <v>798.03</v>
      </c>
    </row>
    <row r="130" spans="1:12" x14ac:dyDescent="0.25">
      <c r="A130" s="66" t="s">
        <v>114</v>
      </c>
      <c r="B130" s="28"/>
      <c r="C130" s="29"/>
      <c r="D130" s="16"/>
      <c r="E130" s="16"/>
      <c r="F130" s="31"/>
      <c r="G130" s="29"/>
      <c r="H130" s="65"/>
      <c r="I130" s="29"/>
      <c r="J130" s="16"/>
      <c r="K130" s="16"/>
      <c r="L130" s="31"/>
    </row>
    <row r="131" spans="1:12" x14ac:dyDescent="0.25">
      <c r="A131" s="67"/>
      <c r="B131" s="28"/>
      <c r="C131" s="29"/>
      <c r="D131" s="16"/>
      <c r="E131" s="16"/>
      <c r="F131" s="31"/>
      <c r="G131" s="29"/>
      <c r="H131" s="65"/>
      <c r="I131" s="29"/>
      <c r="J131" s="16"/>
      <c r="K131" s="16"/>
      <c r="L131" s="31"/>
    </row>
    <row r="132" spans="1:12" ht="18" customHeight="1" x14ac:dyDescent="0.25">
      <c r="A132" s="68"/>
      <c r="B132" s="28">
        <v>4478</v>
      </c>
      <c r="C132" s="29">
        <v>4916.1000000000004</v>
      </c>
      <c r="D132" s="30">
        <v>45252</v>
      </c>
      <c r="E132" s="63" t="s">
        <v>122</v>
      </c>
      <c r="F132" s="31">
        <v>907.01</v>
      </c>
      <c r="G132" s="29" t="s">
        <v>76</v>
      </c>
      <c r="H132" s="65" t="s">
        <v>76</v>
      </c>
      <c r="I132" s="29" t="s">
        <v>76</v>
      </c>
      <c r="J132" s="30" t="s">
        <v>76</v>
      </c>
      <c r="K132" s="63" t="s">
        <v>76</v>
      </c>
      <c r="L132" s="31" t="s">
        <v>76</v>
      </c>
    </row>
    <row r="133" spans="1:12" x14ac:dyDescent="0.25">
      <c r="A133" s="19" t="s">
        <v>123</v>
      </c>
      <c r="B133" s="20"/>
      <c r="C133" s="21"/>
      <c r="D133" s="22"/>
      <c r="E133" s="22"/>
      <c r="F133" s="23"/>
      <c r="G133" s="20"/>
      <c r="H133" s="21"/>
      <c r="I133" s="21"/>
      <c r="J133" s="22"/>
      <c r="K133" s="22"/>
      <c r="L133" s="23"/>
    </row>
    <row r="134" spans="1:12" x14ac:dyDescent="0.25">
      <c r="A134" s="24" t="s">
        <v>124</v>
      </c>
      <c r="B134" s="28"/>
      <c r="C134" s="29"/>
      <c r="D134" s="16"/>
      <c r="E134" s="16"/>
      <c r="F134" s="31"/>
      <c r="G134" s="28"/>
      <c r="H134" s="29"/>
      <c r="I134" s="29"/>
      <c r="J134" s="16"/>
      <c r="K134" s="16"/>
      <c r="L134" s="31"/>
    </row>
    <row r="135" spans="1:12" x14ac:dyDescent="0.25">
      <c r="A135" s="24"/>
      <c r="B135" s="28"/>
      <c r="C135" s="29"/>
      <c r="D135" s="16"/>
      <c r="E135" s="16"/>
      <c r="F135" s="31"/>
      <c r="G135" s="28"/>
      <c r="H135" s="29"/>
      <c r="I135" s="29"/>
      <c r="J135" s="16"/>
      <c r="K135" s="16"/>
      <c r="L135" s="31"/>
    </row>
    <row r="136" spans="1:12" x14ac:dyDescent="0.25">
      <c r="A136" s="24"/>
      <c r="B136" s="28">
        <v>4046.8</v>
      </c>
      <c r="C136" s="29">
        <v>4755.3</v>
      </c>
      <c r="D136" s="30">
        <v>45195</v>
      </c>
      <c r="E136" s="30" t="s">
        <v>125</v>
      </c>
      <c r="F136" s="31">
        <v>107.98366666666665</v>
      </c>
      <c r="G136" s="29">
        <v>4993.0650000000005</v>
      </c>
      <c r="H136" s="69">
        <v>7986.4050000000007</v>
      </c>
      <c r="I136" s="29">
        <f>H136/C136*100</f>
        <v>167.94744811052931</v>
      </c>
      <c r="J136" s="30">
        <v>45581</v>
      </c>
      <c r="K136" s="30" t="s">
        <v>126</v>
      </c>
      <c r="L136" s="31">
        <v>107.98366666666665</v>
      </c>
    </row>
    <row r="137" spans="1:12" x14ac:dyDescent="0.25">
      <c r="A137" s="19" t="s">
        <v>127</v>
      </c>
      <c r="B137" s="20"/>
      <c r="C137" s="21"/>
      <c r="D137" s="22"/>
      <c r="E137" s="22"/>
      <c r="F137" s="23"/>
      <c r="G137" s="20"/>
      <c r="H137" s="21"/>
      <c r="I137" s="21"/>
      <c r="J137" s="22"/>
      <c r="K137" s="22"/>
      <c r="L137" s="23"/>
    </row>
    <row r="138" spans="1:12" x14ac:dyDescent="0.25">
      <c r="A138" s="24" t="s">
        <v>124</v>
      </c>
      <c r="B138" s="28"/>
      <c r="C138" s="29"/>
      <c r="D138" s="16"/>
      <c r="E138" s="16"/>
      <c r="F138" s="31"/>
      <c r="G138" s="28"/>
      <c r="H138" s="29"/>
      <c r="I138" s="29"/>
      <c r="J138" s="16"/>
      <c r="K138" s="16"/>
      <c r="L138" s="31"/>
    </row>
    <row r="139" spans="1:12" x14ac:dyDescent="0.25">
      <c r="A139" s="24"/>
      <c r="B139" s="28"/>
      <c r="C139" s="29"/>
      <c r="D139" s="16"/>
      <c r="E139" s="16"/>
      <c r="F139" s="31"/>
      <c r="G139" s="28"/>
      <c r="H139" s="29"/>
      <c r="I139" s="29"/>
      <c r="J139" s="16"/>
      <c r="K139" s="16"/>
      <c r="L139" s="31"/>
    </row>
    <row r="140" spans="1:12" x14ac:dyDescent="0.25">
      <c r="A140" s="24"/>
      <c r="B140" s="28">
        <v>3698.4</v>
      </c>
      <c r="C140" s="29">
        <v>4219.7</v>
      </c>
      <c r="D140" s="30">
        <v>45195</v>
      </c>
      <c r="E140" s="30" t="s">
        <v>125</v>
      </c>
      <c r="F140" s="31">
        <v>1280.3185000000001</v>
      </c>
      <c r="G140" s="29">
        <v>4430.6850000000004</v>
      </c>
      <c r="H140" s="70">
        <v>4925.55</v>
      </c>
      <c r="I140" s="29">
        <f>H140/C140*100</f>
        <v>116.72749247576843</v>
      </c>
      <c r="J140" s="30">
        <v>45581</v>
      </c>
      <c r="K140" s="30" t="s">
        <v>126</v>
      </c>
      <c r="L140" s="31">
        <v>1280.3185000000001</v>
      </c>
    </row>
    <row r="141" spans="1:12" ht="30.75" customHeight="1" x14ac:dyDescent="0.25">
      <c r="A141" s="19" t="s">
        <v>128</v>
      </c>
      <c r="B141" s="21"/>
      <c r="C141" s="21"/>
      <c r="D141" s="22"/>
      <c r="E141" s="22"/>
      <c r="F141" s="23"/>
      <c r="G141" s="21"/>
      <c r="H141" s="21"/>
      <c r="I141" s="21"/>
      <c r="J141" s="22"/>
      <c r="K141" s="22"/>
      <c r="L141" s="23"/>
    </row>
    <row r="142" spans="1:12" x14ac:dyDescent="0.25">
      <c r="A142" s="71" t="s">
        <v>129</v>
      </c>
      <c r="B142" s="28"/>
      <c r="C142" s="29"/>
      <c r="D142" s="16"/>
      <c r="E142" s="16"/>
      <c r="F142" s="31"/>
      <c r="G142" s="28"/>
      <c r="H142" s="29"/>
      <c r="I142" s="29"/>
      <c r="J142" s="16"/>
      <c r="K142" s="16"/>
      <c r="L142" s="31"/>
    </row>
    <row r="143" spans="1:12" x14ac:dyDescent="0.25">
      <c r="A143" s="72"/>
      <c r="B143" s="28"/>
      <c r="C143" s="29"/>
      <c r="D143" s="16"/>
      <c r="E143" s="16"/>
      <c r="F143" s="31"/>
      <c r="G143" s="28"/>
      <c r="H143" s="29"/>
      <c r="I143" s="29"/>
      <c r="J143" s="16"/>
      <c r="K143" s="16"/>
      <c r="L143" s="31"/>
    </row>
    <row r="144" spans="1:12" x14ac:dyDescent="0.25">
      <c r="A144" s="73"/>
      <c r="B144" s="28">
        <v>2283.9</v>
      </c>
      <c r="C144" s="29">
        <v>2464.6</v>
      </c>
      <c r="D144" s="30">
        <v>45266</v>
      </c>
      <c r="E144" s="16" t="s">
        <v>130</v>
      </c>
      <c r="F144" s="31">
        <v>18872</v>
      </c>
      <c r="G144" s="29">
        <v>2587.83</v>
      </c>
      <c r="H144" s="16">
        <v>2838.36</v>
      </c>
      <c r="I144" s="29">
        <f>H144/C144*100</f>
        <v>115.16513835916579</v>
      </c>
      <c r="J144" s="30">
        <v>45581</v>
      </c>
      <c r="K144" s="16" t="s">
        <v>131</v>
      </c>
      <c r="L144" s="31">
        <v>18872</v>
      </c>
    </row>
    <row r="145" spans="1:12" x14ac:dyDescent="0.25">
      <c r="A145" s="24" t="s">
        <v>129</v>
      </c>
      <c r="B145" s="28"/>
      <c r="C145" s="29"/>
      <c r="D145" s="16"/>
      <c r="E145" s="16"/>
      <c r="F145" s="31"/>
      <c r="G145" s="29"/>
      <c r="H145" s="16"/>
      <c r="I145" s="29"/>
      <c r="J145" s="16"/>
      <c r="K145" s="16"/>
      <c r="L145" s="31"/>
    </row>
    <row r="146" spans="1:12" x14ac:dyDescent="0.25">
      <c r="A146" s="24"/>
      <c r="B146" s="28"/>
      <c r="C146" s="29"/>
      <c r="D146" s="16"/>
      <c r="E146" s="16"/>
      <c r="F146" s="31"/>
      <c r="G146" s="29"/>
      <c r="H146" s="16"/>
      <c r="I146" s="29"/>
      <c r="J146" s="16"/>
      <c r="K146" s="16"/>
      <c r="L146" s="31"/>
    </row>
    <row r="147" spans="1:12" x14ac:dyDescent="0.25">
      <c r="A147" s="24"/>
      <c r="B147" s="28">
        <v>2595.6</v>
      </c>
      <c r="C147" s="29">
        <v>2829.6</v>
      </c>
      <c r="D147" s="30">
        <v>45266</v>
      </c>
      <c r="E147" s="16" t="s">
        <v>130</v>
      </c>
      <c r="F147" s="31">
        <v>2151.2000000000003</v>
      </c>
      <c r="G147" s="29">
        <v>2971.08</v>
      </c>
      <c r="H147" s="74">
        <v>3083.1150000000002</v>
      </c>
      <c r="I147" s="29">
        <f>H147/C147*100</f>
        <v>108.95939355385921</v>
      </c>
      <c r="J147" s="30">
        <v>45581</v>
      </c>
      <c r="K147" s="16" t="s">
        <v>131</v>
      </c>
      <c r="L147" s="31">
        <v>2151.2000000000003</v>
      </c>
    </row>
    <row r="148" spans="1:12" x14ac:dyDescent="0.25">
      <c r="A148" s="19" t="s">
        <v>132</v>
      </c>
      <c r="B148" s="20"/>
      <c r="C148" s="21"/>
      <c r="D148" s="22"/>
      <c r="E148" s="22"/>
      <c r="F148" s="23"/>
      <c r="G148" s="20"/>
      <c r="H148" s="21"/>
      <c r="I148" s="21"/>
      <c r="J148" s="22"/>
      <c r="K148" s="22"/>
      <c r="L148" s="23"/>
    </row>
    <row r="149" spans="1:12" x14ac:dyDescent="0.25">
      <c r="A149" s="24" t="s">
        <v>133</v>
      </c>
      <c r="B149" s="28"/>
      <c r="C149" s="29"/>
      <c r="D149" s="16"/>
      <c r="E149" s="16"/>
      <c r="F149" s="31"/>
      <c r="G149" s="28"/>
      <c r="H149" s="29"/>
      <c r="I149" s="29"/>
      <c r="J149" s="16"/>
      <c r="K149" s="16"/>
      <c r="L149" s="31"/>
    </row>
    <row r="150" spans="1:12" x14ac:dyDescent="0.25">
      <c r="A150" s="24"/>
      <c r="B150" s="28"/>
      <c r="C150" s="29"/>
      <c r="D150" s="16"/>
      <c r="E150" s="16"/>
      <c r="F150" s="31"/>
      <c r="G150" s="28"/>
      <c r="H150" s="29"/>
      <c r="I150" s="29"/>
      <c r="J150" s="16"/>
      <c r="K150" s="16"/>
      <c r="L150" s="31"/>
    </row>
    <row r="151" spans="1:12" x14ac:dyDescent="0.25">
      <c r="A151" s="24"/>
      <c r="B151" s="28">
        <v>3000.6</v>
      </c>
      <c r="C151" s="29">
        <v>3065.9</v>
      </c>
      <c r="D151" s="30">
        <v>45259</v>
      </c>
      <c r="E151" s="16" t="s">
        <v>134</v>
      </c>
      <c r="F151" s="31">
        <v>609.54000000000008</v>
      </c>
      <c r="G151" s="29">
        <v>3065.9</v>
      </c>
      <c r="H151" s="70">
        <v>3065.9</v>
      </c>
      <c r="I151" s="54">
        <v>3558.1</v>
      </c>
      <c r="J151" s="30" t="s">
        <v>135</v>
      </c>
      <c r="K151" s="16" t="s">
        <v>136</v>
      </c>
      <c r="L151" s="31">
        <v>609.54000000000008</v>
      </c>
    </row>
    <row r="152" spans="1:12" ht="31.5" x14ac:dyDescent="0.25">
      <c r="A152" s="19" t="s">
        <v>137</v>
      </c>
      <c r="B152" s="20"/>
      <c r="C152" s="21"/>
      <c r="D152" s="22"/>
      <c r="E152" s="22"/>
      <c r="F152" s="23"/>
      <c r="G152" s="20"/>
      <c r="H152" s="21"/>
      <c r="I152" s="21"/>
      <c r="J152" s="22"/>
      <c r="K152" s="22"/>
      <c r="L152" s="23"/>
    </row>
    <row r="153" spans="1:12" x14ac:dyDescent="0.25">
      <c r="A153" s="24" t="s">
        <v>124</v>
      </c>
      <c r="B153" s="28"/>
      <c r="C153" s="29"/>
      <c r="D153" s="16"/>
      <c r="E153" s="16"/>
      <c r="F153" s="31"/>
      <c r="G153" s="28"/>
      <c r="H153" s="29"/>
      <c r="I153" s="29"/>
      <c r="J153" s="16"/>
      <c r="K153" s="16"/>
      <c r="L153" s="31"/>
    </row>
    <row r="154" spans="1:12" x14ac:dyDescent="0.25">
      <c r="A154" s="24"/>
      <c r="B154" s="28"/>
      <c r="C154" s="29"/>
      <c r="D154" s="16"/>
      <c r="E154" s="16"/>
      <c r="F154" s="31"/>
      <c r="G154" s="28"/>
      <c r="H154" s="29"/>
      <c r="I154" s="29"/>
      <c r="J154" s="16"/>
      <c r="K154" s="16"/>
      <c r="L154" s="31"/>
    </row>
    <row r="155" spans="1:12" x14ac:dyDescent="0.25">
      <c r="A155" s="24"/>
      <c r="B155" s="28">
        <v>6689.8</v>
      </c>
      <c r="C155" s="29">
        <v>4219.7</v>
      </c>
      <c r="D155" s="30">
        <v>45195</v>
      </c>
      <c r="E155" s="30" t="s">
        <v>125</v>
      </c>
      <c r="F155" s="31">
        <v>42.667000000000002</v>
      </c>
      <c r="G155" s="29">
        <v>4430.6850000000004</v>
      </c>
      <c r="H155" s="70">
        <v>4925.55</v>
      </c>
      <c r="I155" s="29">
        <f>H155/C155*100</f>
        <v>116.72749247576843</v>
      </c>
      <c r="J155" s="30">
        <v>45581</v>
      </c>
      <c r="K155" s="30" t="s">
        <v>126</v>
      </c>
      <c r="L155" s="31">
        <v>42.667000000000002</v>
      </c>
    </row>
    <row r="156" spans="1:12" ht="31.5" x14ac:dyDescent="0.25">
      <c r="A156" s="19" t="s">
        <v>138</v>
      </c>
      <c r="B156" s="20"/>
      <c r="C156" s="21"/>
      <c r="D156" s="22"/>
      <c r="E156" s="22"/>
      <c r="F156" s="23"/>
      <c r="G156" s="20"/>
      <c r="H156" s="21"/>
      <c r="I156" s="21"/>
      <c r="J156" s="22"/>
      <c r="K156" s="22"/>
      <c r="L156" s="23"/>
    </row>
    <row r="157" spans="1:12" x14ac:dyDescent="0.25">
      <c r="A157" s="71" t="s">
        <v>139</v>
      </c>
      <c r="B157" s="28"/>
      <c r="C157" s="29"/>
      <c r="D157" s="16"/>
      <c r="E157" s="16"/>
      <c r="F157" s="31"/>
      <c r="G157" s="28"/>
      <c r="H157" s="29"/>
      <c r="I157" s="29"/>
      <c r="J157" s="16"/>
      <c r="K157" s="16"/>
      <c r="L157" s="31"/>
    </row>
    <row r="158" spans="1:12" x14ac:dyDescent="0.25">
      <c r="A158" s="72"/>
      <c r="B158" s="28"/>
      <c r="C158" s="29"/>
      <c r="D158" s="16"/>
      <c r="E158" s="16"/>
      <c r="F158" s="31"/>
      <c r="G158" s="28"/>
      <c r="H158" s="29"/>
      <c r="I158" s="29"/>
      <c r="J158" s="16"/>
      <c r="K158" s="16"/>
      <c r="L158" s="31"/>
    </row>
    <row r="159" spans="1:12" x14ac:dyDescent="0.25">
      <c r="A159" s="73"/>
      <c r="B159" s="28">
        <v>4583</v>
      </c>
      <c r="C159" s="29">
        <v>5178.54</v>
      </c>
      <c r="D159" s="30">
        <v>45195</v>
      </c>
      <c r="E159" s="30" t="s">
        <v>140</v>
      </c>
      <c r="F159" s="31">
        <v>292</v>
      </c>
      <c r="G159" s="29">
        <v>5437.4250000000002</v>
      </c>
      <c r="H159" s="69">
        <v>5483.2050000000008</v>
      </c>
      <c r="I159" s="29">
        <f>H159/C159*100</f>
        <v>105.88322191196748</v>
      </c>
      <c r="J159" s="30">
        <v>45581</v>
      </c>
      <c r="K159" s="30" t="s">
        <v>126</v>
      </c>
      <c r="L159" s="31">
        <v>292</v>
      </c>
    </row>
    <row r="160" spans="1:12" x14ac:dyDescent="0.25">
      <c r="A160" s="19" t="s">
        <v>141</v>
      </c>
      <c r="B160" s="20"/>
      <c r="C160" s="21"/>
      <c r="D160" s="22"/>
      <c r="E160" s="22"/>
      <c r="F160" s="23"/>
      <c r="G160" s="20"/>
      <c r="H160" s="21"/>
      <c r="I160" s="21"/>
      <c r="J160" s="22"/>
      <c r="K160" s="22"/>
      <c r="L160" s="23"/>
    </row>
    <row r="161" spans="1:12" x14ac:dyDescent="0.25">
      <c r="A161" s="24" t="s">
        <v>124</v>
      </c>
      <c r="B161" s="28"/>
      <c r="C161" s="29"/>
      <c r="D161" s="16"/>
      <c r="E161" s="16"/>
      <c r="F161" s="31"/>
      <c r="G161" s="28"/>
      <c r="H161" s="29"/>
      <c r="I161" s="29"/>
      <c r="J161" s="16"/>
      <c r="K161" s="16"/>
      <c r="L161" s="31"/>
    </row>
    <row r="162" spans="1:12" x14ac:dyDescent="0.25">
      <c r="A162" s="24"/>
      <c r="B162" s="28"/>
      <c r="C162" s="29"/>
      <c r="D162" s="16"/>
      <c r="E162" s="16"/>
      <c r="F162" s="31"/>
      <c r="G162" s="28"/>
      <c r="H162" s="29"/>
      <c r="I162" s="29"/>
      <c r="J162" s="16"/>
      <c r="K162" s="16"/>
      <c r="L162" s="31"/>
    </row>
    <row r="163" spans="1:12" x14ac:dyDescent="0.25">
      <c r="A163" s="24"/>
      <c r="B163" s="28">
        <v>3648.9</v>
      </c>
      <c r="C163" s="29">
        <v>4219.7</v>
      </c>
      <c r="D163" s="30">
        <v>45195</v>
      </c>
      <c r="E163" s="30" t="s">
        <v>125</v>
      </c>
      <c r="F163" s="31">
        <v>897.38749999999993</v>
      </c>
      <c r="G163" s="29">
        <v>4430.6850000000004</v>
      </c>
      <c r="H163" s="70">
        <v>4925.55</v>
      </c>
      <c r="I163" s="29">
        <f>H163/C163*100</f>
        <v>116.72749247576843</v>
      </c>
      <c r="J163" s="30">
        <v>45581</v>
      </c>
      <c r="K163" s="30" t="s">
        <v>126</v>
      </c>
      <c r="L163" s="31">
        <v>897.38749999999993</v>
      </c>
    </row>
    <row r="164" spans="1:12" x14ac:dyDescent="0.25">
      <c r="A164" s="19" t="s">
        <v>142</v>
      </c>
      <c r="B164" s="20"/>
      <c r="C164" s="21"/>
      <c r="D164" s="22"/>
      <c r="E164" s="22"/>
      <c r="F164" s="23"/>
      <c r="G164" s="20"/>
      <c r="H164" s="21"/>
      <c r="I164" s="21"/>
      <c r="J164" s="22"/>
      <c r="K164" s="22"/>
      <c r="L164" s="23"/>
    </row>
    <row r="165" spans="1:12" x14ac:dyDescent="0.25">
      <c r="A165" s="75"/>
      <c r="B165" s="28"/>
      <c r="C165" s="29"/>
      <c r="D165" s="30"/>
      <c r="E165" s="16"/>
      <c r="F165" s="31"/>
      <c r="G165" s="28"/>
      <c r="H165" s="29"/>
      <c r="I165" s="29"/>
      <c r="J165" s="30"/>
      <c r="K165" s="16"/>
      <c r="L165" s="31"/>
    </row>
    <row r="166" spans="1:12" x14ac:dyDescent="0.25">
      <c r="A166" s="34" t="s">
        <v>143</v>
      </c>
      <c r="B166" s="28"/>
      <c r="C166" s="29"/>
      <c r="D166" s="30"/>
      <c r="E166" s="16"/>
      <c r="F166" s="31"/>
      <c r="G166" s="28"/>
      <c r="H166" s="29"/>
      <c r="I166" s="29"/>
      <c r="J166" s="30"/>
      <c r="K166" s="16"/>
      <c r="L166" s="31"/>
    </row>
    <row r="167" spans="1:12" x14ac:dyDescent="0.25">
      <c r="A167" s="38"/>
      <c r="B167" s="39">
        <v>3357.48</v>
      </c>
      <c r="C167" s="40">
        <v>5656.2</v>
      </c>
      <c r="D167" s="33">
        <v>45273</v>
      </c>
      <c r="E167" s="26" t="s">
        <v>144</v>
      </c>
      <c r="F167" s="41">
        <v>1709.362480166667</v>
      </c>
      <c r="G167" s="40">
        <v>5291.64</v>
      </c>
      <c r="H167" s="76">
        <v>5291.64</v>
      </c>
      <c r="I167" s="29">
        <f>H167/C167*100</f>
        <v>93.554683356316971</v>
      </c>
      <c r="J167" s="33">
        <v>45646</v>
      </c>
      <c r="K167" s="26" t="s">
        <v>145</v>
      </c>
      <c r="L167" s="41">
        <v>1709.362480166667</v>
      </c>
    </row>
    <row r="168" spans="1:12" x14ac:dyDescent="0.25">
      <c r="A168" s="24" t="s">
        <v>146</v>
      </c>
      <c r="B168" s="28"/>
      <c r="C168" s="29"/>
      <c r="D168" s="26"/>
      <c r="E168" s="26"/>
      <c r="F168" s="31"/>
      <c r="G168" s="29"/>
      <c r="H168" s="64"/>
      <c r="I168" s="29"/>
      <c r="J168" s="26"/>
      <c r="K168" s="26"/>
      <c r="L168" s="31"/>
    </row>
    <row r="169" spans="1:12" x14ac:dyDescent="0.25">
      <c r="A169" s="24"/>
      <c r="B169" s="28"/>
      <c r="C169" s="29"/>
      <c r="D169" s="26"/>
      <c r="E169" s="26"/>
      <c r="F169" s="31"/>
      <c r="G169" s="29"/>
      <c r="H169" s="64"/>
      <c r="I169" s="29"/>
      <c r="J169" s="26"/>
      <c r="K169" s="26"/>
      <c r="L169" s="31"/>
    </row>
    <row r="170" spans="1:12" x14ac:dyDescent="0.25">
      <c r="A170" s="24"/>
      <c r="B170" s="39">
        <v>4298.5199999999995</v>
      </c>
      <c r="C170" s="40">
        <v>4757.28</v>
      </c>
      <c r="D170" s="33">
        <v>45273</v>
      </c>
      <c r="E170" s="26" t="s">
        <v>144</v>
      </c>
      <c r="F170" s="41">
        <v>626.30650000000003</v>
      </c>
      <c r="G170" s="40">
        <v>4757.28</v>
      </c>
      <c r="H170" s="65">
        <v>5036.6399999999994</v>
      </c>
      <c r="I170" s="29">
        <f>H170/C170*100</f>
        <v>105.87226314196347</v>
      </c>
      <c r="J170" s="33">
        <v>45646</v>
      </c>
      <c r="K170" s="26" t="s">
        <v>145</v>
      </c>
      <c r="L170" s="41">
        <v>626.30650000000003</v>
      </c>
    </row>
    <row r="171" spans="1:12" x14ac:dyDescent="0.25">
      <c r="A171" s="19" t="s">
        <v>147</v>
      </c>
      <c r="B171" s="20"/>
      <c r="C171" s="21"/>
      <c r="D171" s="22"/>
      <c r="E171" s="22"/>
      <c r="F171" s="23"/>
      <c r="G171" s="20"/>
      <c r="H171" s="21"/>
      <c r="I171" s="21"/>
      <c r="J171" s="22"/>
      <c r="K171" s="22"/>
      <c r="L171" s="23"/>
    </row>
    <row r="172" spans="1:12" x14ac:dyDescent="0.25">
      <c r="A172" s="24" t="s">
        <v>148</v>
      </c>
      <c r="B172" s="28"/>
      <c r="C172" s="29"/>
      <c r="D172" s="16"/>
      <c r="E172" s="16"/>
      <c r="F172" s="31"/>
      <c r="G172" s="28"/>
      <c r="H172" s="29"/>
      <c r="I172" s="29"/>
      <c r="J172" s="16"/>
      <c r="K172" s="16"/>
      <c r="L172" s="31"/>
    </row>
    <row r="173" spans="1:12" x14ac:dyDescent="0.25">
      <c r="A173" s="24"/>
      <c r="B173" s="28"/>
      <c r="C173" s="29"/>
      <c r="D173" s="16"/>
      <c r="E173" s="16"/>
      <c r="F173" s="31"/>
      <c r="G173" s="28"/>
      <c r="H173" s="29"/>
      <c r="I173" s="29"/>
      <c r="J173" s="16"/>
      <c r="K173" s="16"/>
      <c r="L173" s="31"/>
    </row>
    <row r="174" spans="1:12" x14ac:dyDescent="0.25">
      <c r="A174" s="24"/>
      <c r="B174" s="39">
        <v>3992.4</v>
      </c>
      <c r="C174" s="40">
        <v>4377.6000000000004</v>
      </c>
      <c r="D174" s="30">
        <v>45266</v>
      </c>
      <c r="E174" s="16" t="s">
        <v>149</v>
      </c>
      <c r="F174" s="41">
        <v>22584.799999999999</v>
      </c>
      <c r="G174" s="40">
        <v>4596.4800000000005</v>
      </c>
      <c r="H174" s="69">
        <v>5097.2250000000004</v>
      </c>
      <c r="I174" s="29">
        <f>H174/C174*100</f>
        <v>116.43880208333333</v>
      </c>
      <c r="J174" s="30">
        <v>45644</v>
      </c>
      <c r="K174" s="16" t="s">
        <v>150</v>
      </c>
      <c r="L174" s="41">
        <v>21051.303634302716</v>
      </c>
    </row>
    <row r="175" spans="1:12" x14ac:dyDescent="0.25">
      <c r="A175" s="19" t="s">
        <v>151</v>
      </c>
      <c r="B175" s="21"/>
      <c r="C175" s="21"/>
      <c r="D175" s="22"/>
      <c r="E175" s="22"/>
      <c r="F175" s="23"/>
      <c r="G175" s="21"/>
      <c r="H175" s="21"/>
      <c r="I175" s="21"/>
      <c r="J175" s="22"/>
      <c r="K175" s="22"/>
      <c r="L175" s="23"/>
    </row>
    <row r="176" spans="1:12" x14ac:dyDescent="0.25">
      <c r="A176" s="24" t="s">
        <v>152</v>
      </c>
      <c r="B176" s="28"/>
      <c r="C176" s="29"/>
      <c r="D176" s="16"/>
      <c r="E176" s="16"/>
      <c r="F176" s="31"/>
      <c r="G176" s="28"/>
      <c r="H176" s="29"/>
      <c r="I176" s="29"/>
      <c r="J176" s="16"/>
      <c r="K176" s="16"/>
      <c r="L176" s="31"/>
    </row>
    <row r="177" spans="1:12" x14ac:dyDescent="0.25">
      <c r="A177" s="24"/>
      <c r="B177" s="28"/>
      <c r="C177" s="29"/>
      <c r="D177" s="16"/>
      <c r="E177" s="16"/>
      <c r="F177" s="31"/>
      <c r="G177" s="28"/>
      <c r="H177" s="29"/>
      <c r="I177" s="29"/>
      <c r="J177" s="16"/>
      <c r="K177" s="16"/>
      <c r="L177" s="31"/>
    </row>
    <row r="178" spans="1:12" x14ac:dyDescent="0.25">
      <c r="A178" s="24"/>
      <c r="B178" s="28">
        <v>3302.7</v>
      </c>
      <c r="C178" s="29">
        <v>3540.9</v>
      </c>
      <c r="D178" s="30">
        <v>45209</v>
      </c>
      <c r="E178" s="77" t="s">
        <v>153</v>
      </c>
      <c r="F178" s="31">
        <v>3266.2</v>
      </c>
      <c r="G178" s="29">
        <v>3540.9</v>
      </c>
      <c r="H178" s="74">
        <v>3556.6</v>
      </c>
      <c r="I178" s="29">
        <f>H178/C178*100</f>
        <v>100.44339009856252</v>
      </c>
      <c r="J178" s="30">
        <v>45595</v>
      </c>
      <c r="K178" s="77" t="s">
        <v>154</v>
      </c>
      <c r="L178" s="31">
        <v>3266.2353333333335</v>
      </c>
    </row>
    <row r="179" spans="1:12" x14ac:dyDescent="0.25">
      <c r="A179" s="24" t="s">
        <v>155</v>
      </c>
      <c r="B179" s="39"/>
      <c r="C179" s="40"/>
      <c r="D179" s="16"/>
      <c r="E179" s="16"/>
      <c r="F179" s="41"/>
      <c r="G179" s="40"/>
      <c r="H179" s="65"/>
      <c r="I179" s="29"/>
      <c r="J179" s="16"/>
      <c r="K179" s="16"/>
      <c r="L179" s="41"/>
    </row>
    <row r="180" spans="1:12" x14ac:dyDescent="0.25">
      <c r="A180" s="24"/>
      <c r="B180" s="39"/>
      <c r="C180" s="40"/>
      <c r="D180" s="16"/>
      <c r="E180" s="16"/>
      <c r="F180" s="41"/>
      <c r="G180" s="40"/>
      <c r="H180" s="65"/>
      <c r="I180" s="29"/>
      <c r="J180" s="16"/>
      <c r="K180" s="16"/>
      <c r="L180" s="41"/>
    </row>
    <row r="181" spans="1:12" ht="17.25" customHeight="1" x14ac:dyDescent="0.25">
      <c r="A181" s="24"/>
      <c r="B181" s="39">
        <v>2941.08</v>
      </c>
      <c r="C181" s="40">
        <v>3209.88</v>
      </c>
      <c r="D181" s="30">
        <v>45195</v>
      </c>
      <c r="E181" s="26" t="s">
        <v>66</v>
      </c>
      <c r="F181" s="41">
        <v>526.16666666666663</v>
      </c>
      <c r="G181" s="40">
        <v>3209.88</v>
      </c>
      <c r="H181" s="65">
        <v>4749.24</v>
      </c>
      <c r="I181" s="29">
        <f>H181/C181*100</f>
        <v>147.9569329694568</v>
      </c>
      <c r="J181" s="30">
        <v>45630</v>
      </c>
      <c r="K181" s="26" t="s">
        <v>67</v>
      </c>
      <c r="L181" s="41">
        <v>506.11116238990996</v>
      </c>
    </row>
    <row r="182" spans="1:12" x14ac:dyDescent="0.25">
      <c r="A182" s="24" t="s">
        <v>156</v>
      </c>
      <c r="B182" s="39"/>
      <c r="C182" s="40"/>
      <c r="D182" s="16"/>
      <c r="E182" s="16"/>
      <c r="F182" s="41"/>
      <c r="G182" s="40"/>
      <c r="H182" s="65"/>
      <c r="I182" s="29"/>
      <c r="J182" s="16"/>
      <c r="K182" s="16"/>
      <c r="L182" s="41"/>
    </row>
    <row r="183" spans="1:12" x14ac:dyDescent="0.25">
      <c r="A183" s="24"/>
      <c r="B183" s="39"/>
      <c r="C183" s="40"/>
      <c r="D183" s="16"/>
      <c r="E183" s="16"/>
      <c r="F183" s="41"/>
      <c r="G183" s="40"/>
      <c r="H183" s="65"/>
      <c r="I183" s="29"/>
      <c r="J183" s="16"/>
      <c r="K183" s="16"/>
      <c r="L183" s="41"/>
    </row>
    <row r="184" spans="1:12" x14ac:dyDescent="0.25">
      <c r="A184" s="24"/>
      <c r="B184" s="39">
        <v>2986.3199999999997</v>
      </c>
      <c r="C184" s="40">
        <v>3104.0399999999995</v>
      </c>
      <c r="D184" s="30">
        <v>45195</v>
      </c>
      <c r="E184" s="26" t="s">
        <v>66</v>
      </c>
      <c r="F184" s="41">
        <v>494.5</v>
      </c>
      <c r="G184" s="40">
        <v>3104.0399999999995</v>
      </c>
      <c r="H184" s="65">
        <v>3593.76</v>
      </c>
      <c r="I184" s="29">
        <f>H184/C184*100</f>
        <v>115.77685854563732</v>
      </c>
      <c r="J184" s="30">
        <v>45630</v>
      </c>
      <c r="K184" s="26" t="s">
        <v>67</v>
      </c>
      <c r="L184" s="41">
        <v>491.58746055890583</v>
      </c>
    </row>
    <row r="185" spans="1:12" x14ac:dyDescent="0.25">
      <c r="A185" s="24" t="s">
        <v>157</v>
      </c>
      <c r="B185" s="39"/>
      <c r="C185" s="40"/>
      <c r="D185" s="16"/>
      <c r="E185" s="16"/>
      <c r="F185" s="41"/>
      <c r="G185" s="40"/>
      <c r="H185" s="65"/>
      <c r="I185" s="29"/>
      <c r="J185" s="16"/>
      <c r="K185" s="16"/>
      <c r="L185" s="41"/>
    </row>
    <row r="186" spans="1:12" x14ac:dyDescent="0.25">
      <c r="A186" s="24"/>
      <c r="B186" s="39"/>
      <c r="C186" s="40"/>
      <c r="D186" s="16"/>
      <c r="E186" s="16"/>
      <c r="F186" s="41"/>
      <c r="G186" s="40"/>
      <c r="H186" s="65"/>
      <c r="I186" s="29"/>
      <c r="J186" s="16"/>
      <c r="K186" s="16"/>
      <c r="L186" s="41"/>
    </row>
    <row r="187" spans="1:12" x14ac:dyDescent="0.25">
      <c r="A187" s="24"/>
      <c r="B187" s="39">
        <v>2544.5</v>
      </c>
      <c r="C187" s="40">
        <v>2544.5</v>
      </c>
      <c r="D187" s="30">
        <v>45209</v>
      </c>
      <c r="E187" s="77" t="s">
        <v>153</v>
      </c>
      <c r="F187" s="41">
        <v>867.2</v>
      </c>
      <c r="G187" s="40">
        <v>2544.5</v>
      </c>
      <c r="H187" s="74">
        <v>2570.1999999999998</v>
      </c>
      <c r="I187" s="29">
        <f>H187/C187*100</f>
        <v>101.01002161524858</v>
      </c>
      <c r="J187" s="30">
        <v>45595</v>
      </c>
      <c r="K187" s="77" t="s">
        <v>154</v>
      </c>
      <c r="L187" s="41">
        <v>867.19999999999993</v>
      </c>
    </row>
    <row r="188" spans="1:12" x14ac:dyDescent="0.25">
      <c r="A188" s="24" t="s">
        <v>158</v>
      </c>
      <c r="B188" s="39"/>
      <c r="C188" s="40"/>
      <c r="D188" s="16"/>
      <c r="E188" s="16"/>
      <c r="F188" s="41"/>
      <c r="G188" s="40"/>
      <c r="H188" s="65"/>
      <c r="I188" s="29"/>
      <c r="J188" s="16"/>
      <c r="K188" s="16"/>
      <c r="L188" s="41"/>
    </row>
    <row r="189" spans="1:12" x14ac:dyDescent="0.25">
      <c r="A189" s="24"/>
      <c r="B189" s="39"/>
      <c r="C189" s="40"/>
      <c r="D189" s="16"/>
      <c r="E189" s="16"/>
      <c r="F189" s="41"/>
      <c r="G189" s="40"/>
      <c r="H189" s="65"/>
      <c r="I189" s="29"/>
      <c r="J189" s="16"/>
      <c r="K189" s="16"/>
      <c r="L189" s="41"/>
    </row>
    <row r="190" spans="1:12" x14ac:dyDescent="0.25">
      <c r="A190" s="24"/>
      <c r="B190" s="39">
        <v>3254.2</v>
      </c>
      <c r="C190" s="40">
        <v>3531.4</v>
      </c>
      <c r="D190" s="30">
        <v>45259</v>
      </c>
      <c r="E190" s="16" t="s">
        <v>159</v>
      </c>
      <c r="F190" s="41">
        <v>17217.7</v>
      </c>
      <c r="G190" s="40">
        <v>3707.9700000000003</v>
      </c>
      <c r="H190" s="78">
        <v>4164.51</v>
      </c>
      <c r="I190" s="29">
        <f>H190/C190*100</f>
        <v>117.92801721696777</v>
      </c>
      <c r="J190" s="30">
        <v>45616</v>
      </c>
      <c r="K190" s="16" t="s">
        <v>160</v>
      </c>
      <c r="L190" s="41">
        <v>17350.37</v>
      </c>
    </row>
    <row r="191" spans="1:12" x14ac:dyDescent="0.25">
      <c r="A191" s="24" t="s">
        <v>161</v>
      </c>
      <c r="B191" s="28"/>
      <c r="C191" s="29"/>
      <c r="D191" s="16"/>
      <c r="E191" s="16"/>
      <c r="F191" s="31"/>
      <c r="G191" s="29"/>
      <c r="H191" s="65"/>
      <c r="I191" s="29"/>
      <c r="J191" s="16"/>
      <c r="K191" s="16"/>
      <c r="L191" s="31"/>
    </row>
    <row r="192" spans="1:12" x14ac:dyDescent="0.25">
      <c r="A192" s="24"/>
      <c r="B192" s="28"/>
      <c r="C192" s="29"/>
      <c r="D192" s="16"/>
      <c r="E192" s="16"/>
      <c r="F192" s="31"/>
      <c r="G192" s="29"/>
      <c r="H192" s="65"/>
      <c r="I192" s="29"/>
      <c r="J192" s="16"/>
      <c r="K192" s="16"/>
      <c r="L192" s="31"/>
    </row>
    <row r="193" spans="1:12" x14ac:dyDescent="0.25">
      <c r="A193" s="24"/>
      <c r="B193" s="28">
        <v>5169.84</v>
      </c>
      <c r="C193" s="29">
        <v>6460.44</v>
      </c>
      <c r="D193" s="30">
        <v>45238</v>
      </c>
      <c r="E193" s="16" t="s">
        <v>162</v>
      </c>
      <c r="F193" s="31">
        <v>4596.7981680443545</v>
      </c>
      <c r="G193" s="29" t="s">
        <v>76</v>
      </c>
      <c r="H193" s="65" t="s">
        <v>76</v>
      </c>
      <c r="I193" s="29" t="s">
        <v>76</v>
      </c>
      <c r="J193" s="30" t="s">
        <v>76</v>
      </c>
      <c r="K193" s="16" t="s">
        <v>76</v>
      </c>
      <c r="L193" s="31" t="s">
        <v>76</v>
      </c>
    </row>
    <row r="194" spans="1:12" x14ac:dyDescent="0.25">
      <c r="A194" s="24" t="s">
        <v>163</v>
      </c>
      <c r="B194" s="28"/>
      <c r="C194" s="29"/>
      <c r="D194" s="30"/>
      <c r="E194" s="16"/>
      <c r="F194" s="31"/>
      <c r="G194" s="29"/>
      <c r="H194" s="65"/>
      <c r="I194" s="29"/>
      <c r="J194" s="30"/>
      <c r="K194" s="16"/>
      <c r="L194" s="31"/>
    </row>
    <row r="195" spans="1:12" x14ac:dyDescent="0.25">
      <c r="A195" s="24"/>
      <c r="B195" s="28"/>
      <c r="C195" s="29"/>
      <c r="D195" s="30"/>
      <c r="E195" s="16"/>
      <c r="F195" s="31"/>
      <c r="G195" s="29"/>
      <c r="H195" s="65"/>
      <c r="I195" s="29"/>
      <c r="J195" s="30"/>
      <c r="K195" s="16"/>
      <c r="L195" s="31"/>
    </row>
    <row r="196" spans="1:12" x14ac:dyDescent="0.25">
      <c r="A196" s="24"/>
      <c r="B196" s="28" t="s">
        <v>76</v>
      </c>
      <c r="C196" s="29">
        <v>5102.16</v>
      </c>
      <c r="D196" s="30">
        <v>45651</v>
      </c>
      <c r="E196" s="16" t="s">
        <v>164</v>
      </c>
      <c r="F196" s="31">
        <v>4501.8999999999996</v>
      </c>
      <c r="G196" s="29">
        <v>5102.16</v>
      </c>
      <c r="H196" s="65">
        <v>5751.2699999999995</v>
      </c>
      <c r="I196" s="29">
        <f>H196/C196*100</f>
        <v>112.72225880803424</v>
      </c>
      <c r="J196" s="30">
        <v>45651</v>
      </c>
      <c r="K196" s="16" t="s">
        <v>164</v>
      </c>
      <c r="L196" s="31">
        <v>4501.8999999999996</v>
      </c>
    </row>
    <row r="197" spans="1:12" x14ac:dyDescent="0.25">
      <c r="A197" s="19" t="s">
        <v>165</v>
      </c>
      <c r="B197" s="20"/>
      <c r="C197" s="21"/>
      <c r="D197" s="22"/>
      <c r="E197" s="22"/>
      <c r="F197" s="23"/>
      <c r="G197" s="20"/>
      <c r="H197" s="21"/>
      <c r="I197" s="21"/>
      <c r="J197" s="22"/>
      <c r="K197" s="22"/>
      <c r="L197" s="23"/>
    </row>
    <row r="198" spans="1:12" x14ac:dyDescent="0.25">
      <c r="A198" s="24" t="s">
        <v>166</v>
      </c>
      <c r="B198" s="28"/>
      <c r="C198" s="29"/>
      <c r="D198" s="16"/>
      <c r="E198" s="16"/>
      <c r="F198" s="31"/>
      <c r="G198" s="28"/>
      <c r="H198" s="29"/>
      <c r="I198" s="29"/>
      <c r="J198" s="16"/>
      <c r="K198" s="16"/>
      <c r="L198" s="31"/>
    </row>
    <row r="199" spans="1:12" x14ac:dyDescent="0.25">
      <c r="A199" s="24"/>
      <c r="B199" s="28"/>
      <c r="C199" s="29"/>
      <c r="D199" s="16"/>
      <c r="E199" s="16"/>
      <c r="F199" s="31"/>
      <c r="G199" s="28"/>
      <c r="H199" s="29"/>
      <c r="I199" s="29"/>
      <c r="J199" s="16"/>
      <c r="K199" s="16"/>
      <c r="L199" s="31"/>
    </row>
    <row r="200" spans="1:12" x14ac:dyDescent="0.25">
      <c r="A200" s="24"/>
      <c r="B200" s="28">
        <v>2530.3000000000002</v>
      </c>
      <c r="C200" s="29">
        <v>2530.3000000000002</v>
      </c>
      <c r="D200" s="79">
        <v>45230</v>
      </c>
      <c r="E200" s="77" t="s">
        <v>167</v>
      </c>
      <c r="F200" s="31">
        <v>2398.4</v>
      </c>
      <c r="G200" s="29">
        <v>2530.3000000000002</v>
      </c>
      <c r="H200" s="74">
        <v>2557.8000000000002</v>
      </c>
      <c r="I200" s="29">
        <f>H200/C200*100</f>
        <v>101.08682764889538</v>
      </c>
      <c r="J200" s="79">
        <v>45653</v>
      </c>
      <c r="K200" s="77" t="s">
        <v>168</v>
      </c>
      <c r="L200" s="31">
        <v>2398.4</v>
      </c>
    </row>
    <row r="201" spans="1:12" x14ac:dyDescent="0.25">
      <c r="A201" s="19" t="s">
        <v>169</v>
      </c>
      <c r="B201" s="21"/>
      <c r="C201" s="21"/>
      <c r="D201" s="22"/>
      <c r="E201" s="22"/>
      <c r="F201" s="23"/>
      <c r="G201" s="21"/>
      <c r="H201" s="21"/>
      <c r="I201" s="21"/>
      <c r="J201" s="22"/>
      <c r="K201" s="22"/>
      <c r="L201" s="23"/>
    </row>
    <row r="202" spans="1:12" x14ac:dyDescent="0.25">
      <c r="A202" s="24" t="s">
        <v>170</v>
      </c>
      <c r="B202" s="28"/>
      <c r="C202" s="29"/>
      <c r="D202" s="16"/>
      <c r="E202" s="16"/>
      <c r="F202" s="31"/>
      <c r="G202" s="28"/>
      <c r="H202" s="29"/>
      <c r="I202" s="29"/>
      <c r="J202" s="16"/>
      <c r="K202" s="16"/>
      <c r="L202" s="31"/>
    </row>
    <row r="203" spans="1:12" x14ac:dyDescent="0.25">
      <c r="A203" s="24"/>
      <c r="B203" s="28"/>
      <c r="C203" s="29"/>
      <c r="D203" s="16"/>
      <c r="E203" s="16"/>
      <c r="F203" s="31"/>
      <c r="G203" s="28"/>
      <c r="H203" s="29"/>
      <c r="I203" s="29"/>
      <c r="J203" s="16"/>
      <c r="K203" s="16"/>
      <c r="L203" s="31"/>
    </row>
    <row r="204" spans="1:12" ht="19.5" customHeight="1" x14ac:dyDescent="0.25">
      <c r="A204" s="24"/>
      <c r="B204" s="39">
        <v>2681.6</v>
      </c>
      <c r="C204" s="74">
        <v>2708</v>
      </c>
      <c r="D204" s="30">
        <v>45245</v>
      </c>
      <c r="E204" s="80" t="s">
        <v>171</v>
      </c>
      <c r="F204" s="81">
        <v>1126</v>
      </c>
      <c r="G204" s="40">
        <v>2708</v>
      </c>
      <c r="H204" s="65">
        <v>3008.4</v>
      </c>
      <c r="I204" s="40">
        <f>H204/C204*100</f>
        <v>111.09305760709012</v>
      </c>
      <c r="J204" s="30">
        <v>45574</v>
      </c>
      <c r="K204" s="80" t="s">
        <v>172</v>
      </c>
      <c r="L204" s="81">
        <v>1085.1899999999998</v>
      </c>
    </row>
    <row r="205" spans="1:12" x14ac:dyDescent="0.25">
      <c r="A205" s="24" t="s">
        <v>173</v>
      </c>
      <c r="B205" s="28"/>
      <c r="C205" s="29"/>
      <c r="D205" s="16"/>
      <c r="E205" s="16"/>
      <c r="F205" s="31"/>
      <c r="G205" s="29"/>
      <c r="H205" s="65"/>
      <c r="I205" s="40"/>
      <c r="J205" s="16"/>
      <c r="K205" s="16"/>
      <c r="L205" s="31"/>
    </row>
    <row r="206" spans="1:12" x14ac:dyDescent="0.25">
      <c r="A206" s="24"/>
      <c r="B206" s="28"/>
      <c r="C206" s="29"/>
      <c r="D206" s="16"/>
      <c r="E206" s="16"/>
      <c r="F206" s="31"/>
      <c r="G206" s="29"/>
      <c r="H206" s="65"/>
      <c r="I206" s="40"/>
      <c r="J206" s="16"/>
      <c r="K206" s="16"/>
      <c r="L206" s="31"/>
    </row>
    <row r="207" spans="1:12" x14ac:dyDescent="0.25">
      <c r="A207" s="24"/>
      <c r="B207" s="39">
        <v>2366.5</v>
      </c>
      <c r="C207" s="40">
        <v>2391.8000000000002</v>
      </c>
      <c r="D207" s="30">
        <v>45195</v>
      </c>
      <c r="E207" s="16" t="s">
        <v>174</v>
      </c>
      <c r="F207" s="41">
        <v>1607.6</v>
      </c>
      <c r="G207" s="40">
        <v>2391.8000000000002</v>
      </c>
      <c r="H207" s="82">
        <v>2674.6</v>
      </c>
      <c r="I207" s="40">
        <f>H207/C207*100</f>
        <v>111.82373108119408</v>
      </c>
      <c r="J207" s="30">
        <v>45644</v>
      </c>
      <c r="K207" s="16" t="s">
        <v>175</v>
      </c>
      <c r="L207" s="41">
        <v>1684.6899999999998</v>
      </c>
    </row>
    <row r="208" spans="1:12" x14ac:dyDescent="0.25">
      <c r="A208" s="24" t="s">
        <v>176</v>
      </c>
      <c r="B208" s="28"/>
      <c r="C208" s="29"/>
      <c r="D208" s="16"/>
      <c r="E208" s="16"/>
      <c r="F208" s="31"/>
      <c r="G208" s="29"/>
      <c r="H208" s="65"/>
      <c r="I208" s="40"/>
      <c r="J208" s="16"/>
      <c r="K208" s="16"/>
      <c r="L208" s="31"/>
    </row>
    <row r="209" spans="1:12" x14ac:dyDescent="0.25">
      <c r="A209" s="24"/>
      <c r="B209" s="28"/>
      <c r="C209" s="29"/>
      <c r="D209" s="16"/>
      <c r="E209" s="16"/>
      <c r="F209" s="31"/>
      <c r="G209" s="29"/>
      <c r="H209" s="65"/>
      <c r="I209" s="40"/>
      <c r="J209" s="16"/>
      <c r="K209" s="16"/>
      <c r="L209" s="31"/>
    </row>
    <row r="210" spans="1:12" x14ac:dyDescent="0.25">
      <c r="A210" s="24"/>
      <c r="B210" s="39">
        <v>2575.9</v>
      </c>
      <c r="C210" s="59">
        <v>2711.5</v>
      </c>
      <c r="D210" s="30">
        <v>45195</v>
      </c>
      <c r="E210" s="16" t="s">
        <v>174</v>
      </c>
      <c r="F210" s="41">
        <v>4513.1000000000004</v>
      </c>
      <c r="G210" s="59">
        <v>2711.5</v>
      </c>
      <c r="H210" s="65">
        <v>3378</v>
      </c>
      <c r="I210" s="40">
        <f>H210/C210*100</f>
        <v>124.5804905034114</v>
      </c>
      <c r="J210" s="30">
        <v>45644</v>
      </c>
      <c r="K210" s="16" t="s">
        <v>175</v>
      </c>
      <c r="L210" s="41">
        <v>4070.1753204929291</v>
      </c>
    </row>
    <row r="211" spans="1:12" x14ac:dyDescent="0.25">
      <c r="A211" s="19" t="s">
        <v>177</v>
      </c>
      <c r="B211" s="20"/>
      <c r="C211" s="21"/>
      <c r="D211" s="22"/>
      <c r="E211" s="22"/>
      <c r="F211" s="23"/>
      <c r="G211" s="20"/>
      <c r="H211" s="21"/>
      <c r="I211" s="21"/>
      <c r="J211" s="22"/>
      <c r="K211" s="22"/>
      <c r="L211" s="23"/>
    </row>
    <row r="212" spans="1:12" x14ac:dyDescent="0.25">
      <c r="A212" s="24" t="s">
        <v>173</v>
      </c>
      <c r="B212" s="28"/>
      <c r="C212" s="29"/>
      <c r="D212" s="16"/>
      <c r="E212" s="16"/>
      <c r="F212" s="31"/>
      <c r="G212" s="28"/>
      <c r="H212" s="29"/>
      <c r="I212" s="29"/>
      <c r="J212" s="16"/>
      <c r="K212" s="16"/>
      <c r="L212" s="31"/>
    </row>
    <row r="213" spans="1:12" x14ac:dyDescent="0.25">
      <c r="A213" s="24"/>
      <c r="B213" s="28"/>
      <c r="C213" s="29"/>
      <c r="D213" s="16"/>
      <c r="E213" s="16"/>
      <c r="F213" s="31"/>
      <c r="G213" s="28"/>
      <c r="H213" s="29"/>
      <c r="I213" s="29"/>
      <c r="J213" s="16"/>
      <c r="K213" s="16"/>
      <c r="L213" s="31"/>
    </row>
    <row r="214" spans="1:12" x14ac:dyDescent="0.25">
      <c r="A214" s="24"/>
      <c r="B214" s="39">
        <v>1760.7</v>
      </c>
      <c r="C214" s="59">
        <v>1831.9</v>
      </c>
      <c r="D214" s="30">
        <v>45195</v>
      </c>
      <c r="E214" s="16" t="s">
        <v>174</v>
      </c>
      <c r="F214" s="41">
        <v>3407.5</v>
      </c>
      <c r="G214" s="59">
        <v>1831.9</v>
      </c>
      <c r="H214" s="83">
        <v>2047.4</v>
      </c>
      <c r="I214" s="29">
        <f>H214/C214*100</f>
        <v>111.76374256236694</v>
      </c>
      <c r="J214" s="30">
        <v>45644</v>
      </c>
      <c r="K214" s="16" t="s">
        <v>175</v>
      </c>
      <c r="L214" s="41">
        <v>3493.5399999999995</v>
      </c>
    </row>
    <row r="215" spans="1:12" x14ac:dyDescent="0.25">
      <c r="A215" s="19" t="s">
        <v>178</v>
      </c>
      <c r="B215" s="21"/>
      <c r="C215" s="21"/>
      <c r="D215" s="22"/>
      <c r="E215" s="22"/>
      <c r="F215" s="23"/>
      <c r="G215" s="21"/>
      <c r="H215" s="21"/>
      <c r="I215" s="21"/>
      <c r="J215" s="22"/>
      <c r="K215" s="22"/>
      <c r="L215" s="23"/>
    </row>
    <row r="216" spans="1:12" x14ac:dyDescent="0.25">
      <c r="A216" s="24" t="s">
        <v>179</v>
      </c>
      <c r="B216" s="28"/>
      <c r="C216" s="29"/>
      <c r="D216" s="16"/>
      <c r="E216" s="16"/>
      <c r="F216" s="31"/>
      <c r="G216" s="28"/>
      <c r="H216" s="29"/>
      <c r="I216" s="29"/>
      <c r="J216" s="16"/>
      <c r="K216" s="16"/>
      <c r="L216" s="31"/>
    </row>
    <row r="217" spans="1:12" x14ac:dyDescent="0.25">
      <c r="A217" s="24"/>
      <c r="B217" s="28"/>
      <c r="C217" s="29"/>
      <c r="D217" s="16"/>
      <c r="E217" s="16"/>
      <c r="F217" s="31"/>
      <c r="G217" s="28"/>
      <c r="H217" s="29"/>
      <c r="I217" s="29"/>
      <c r="J217" s="16"/>
      <c r="K217" s="16"/>
      <c r="L217" s="31"/>
    </row>
    <row r="218" spans="1:12" x14ac:dyDescent="0.25">
      <c r="A218" s="24"/>
      <c r="B218" s="28">
        <v>3515.5</v>
      </c>
      <c r="C218" s="29">
        <v>3812.6</v>
      </c>
      <c r="D218" s="79">
        <v>45230</v>
      </c>
      <c r="E218" s="77" t="s">
        <v>167</v>
      </c>
      <c r="F218" s="31">
        <v>1043.7</v>
      </c>
      <c r="G218" s="29">
        <v>3812.6</v>
      </c>
      <c r="H218" s="16">
        <v>4566.2</v>
      </c>
      <c r="I218" s="40">
        <f>H218/C218*100</f>
        <v>119.76603892356921</v>
      </c>
      <c r="J218" s="79">
        <v>45653</v>
      </c>
      <c r="K218" s="77" t="s">
        <v>168</v>
      </c>
      <c r="L218" s="31">
        <v>1043.7</v>
      </c>
    </row>
    <row r="219" spans="1:12" x14ac:dyDescent="0.25">
      <c r="A219" s="24" t="s">
        <v>180</v>
      </c>
      <c r="B219" s="28"/>
      <c r="C219" s="29"/>
      <c r="D219" s="16"/>
      <c r="E219" s="16"/>
      <c r="F219" s="31"/>
      <c r="G219" s="29"/>
      <c r="H219" s="16"/>
      <c r="I219" s="40"/>
      <c r="J219" s="16"/>
      <c r="K219" s="16"/>
      <c r="L219" s="31"/>
    </row>
    <row r="220" spans="1:12" x14ac:dyDescent="0.25">
      <c r="A220" s="24"/>
      <c r="B220" s="28"/>
      <c r="C220" s="29"/>
      <c r="D220" s="16"/>
      <c r="E220" s="16"/>
      <c r="F220" s="31"/>
      <c r="G220" s="29"/>
      <c r="H220" s="16"/>
      <c r="I220" s="40"/>
      <c r="J220" s="16"/>
      <c r="K220" s="16"/>
      <c r="L220" s="31"/>
    </row>
    <row r="221" spans="1:12" x14ac:dyDescent="0.25">
      <c r="A221" s="24"/>
      <c r="B221" s="28">
        <v>2551</v>
      </c>
      <c r="C221" s="29">
        <v>2551</v>
      </c>
      <c r="D221" s="79">
        <v>45230</v>
      </c>
      <c r="E221" s="77" t="s">
        <v>167</v>
      </c>
      <c r="F221" s="31">
        <v>82.7</v>
      </c>
      <c r="G221" s="29">
        <v>2551</v>
      </c>
      <c r="H221" s="40">
        <v>2756.3</v>
      </c>
      <c r="I221" s="40">
        <f>H221/C221*100</f>
        <v>108.04782438259505</v>
      </c>
      <c r="J221" s="79">
        <v>45653</v>
      </c>
      <c r="K221" s="77" t="s">
        <v>168</v>
      </c>
      <c r="L221" s="31">
        <v>82.7</v>
      </c>
    </row>
    <row r="222" spans="1:12" x14ac:dyDescent="0.25">
      <c r="A222" s="19" t="s">
        <v>181</v>
      </c>
      <c r="B222" s="20"/>
      <c r="C222" s="21"/>
      <c r="D222" s="22"/>
      <c r="E222" s="22"/>
      <c r="F222" s="23"/>
      <c r="G222" s="20"/>
      <c r="H222" s="21"/>
      <c r="I222" s="21"/>
      <c r="J222" s="22"/>
      <c r="K222" s="22"/>
      <c r="L222" s="23"/>
    </row>
    <row r="223" spans="1:12" ht="40.5" customHeight="1" x14ac:dyDescent="0.25">
      <c r="A223" s="84" t="s">
        <v>182</v>
      </c>
      <c r="B223" s="39">
        <v>2721.3</v>
      </c>
      <c r="C223" s="40">
        <v>2991.8</v>
      </c>
      <c r="D223" s="30">
        <v>45238</v>
      </c>
      <c r="E223" s="16" t="s">
        <v>183</v>
      </c>
      <c r="F223" s="41">
        <v>249.69300000000001</v>
      </c>
      <c r="G223" s="40">
        <v>2991.8</v>
      </c>
      <c r="H223" s="40">
        <v>3331.4</v>
      </c>
      <c r="I223" s="40">
        <f>H223/C223*100</f>
        <v>111.35102613811083</v>
      </c>
      <c r="J223" s="30">
        <v>45545</v>
      </c>
      <c r="K223" s="16" t="s">
        <v>184</v>
      </c>
      <c r="L223" s="41">
        <v>270.89999999999998</v>
      </c>
    </row>
    <row r="224" spans="1:12" x14ac:dyDescent="0.25">
      <c r="A224" s="19" t="s">
        <v>185</v>
      </c>
      <c r="B224" s="20"/>
      <c r="C224" s="21"/>
      <c r="D224" s="22"/>
      <c r="E224" s="22"/>
      <c r="F224" s="23"/>
      <c r="G224" s="20"/>
      <c r="H224" s="21"/>
      <c r="I224" s="21"/>
      <c r="J224" s="22"/>
      <c r="K224" s="22"/>
      <c r="L224" s="23"/>
    </row>
    <row r="225" spans="1:12" x14ac:dyDescent="0.25">
      <c r="A225" s="24" t="s">
        <v>186</v>
      </c>
      <c r="B225" s="28"/>
      <c r="C225" s="29"/>
      <c r="D225" s="16"/>
      <c r="E225" s="16"/>
      <c r="F225" s="31"/>
      <c r="G225" s="28"/>
      <c r="H225" s="29"/>
      <c r="I225" s="29"/>
      <c r="J225" s="16"/>
      <c r="K225" s="16"/>
      <c r="L225" s="31"/>
    </row>
    <row r="226" spans="1:12" x14ac:dyDescent="0.25">
      <c r="A226" s="24"/>
      <c r="B226" s="28"/>
      <c r="C226" s="29"/>
      <c r="D226" s="16"/>
      <c r="E226" s="16"/>
      <c r="F226" s="31"/>
      <c r="G226" s="28"/>
      <c r="H226" s="29"/>
      <c r="I226" s="29"/>
      <c r="J226" s="16"/>
      <c r="K226" s="16"/>
      <c r="L226" s="31"/>
    </row>
    <row r="227" spans="1:12" x14ac:dyDescent="0.25">
      <c r="A227" s="24"/>
      <c r="B227" s="39">
        <v>2197.1</v>
      </c>
      <c r="C227" s="40">
        <v>3168.6</v>
      </c>
      <c r="D227" s="30">
        <v>45252</v>
      </c>
      <c r="E227" s="16" t="s">
        <v>187</v>
      </c>
      <c r="F227" s="41">
        <v>855</v>
      </c>
      <c r="G227" s="40">
        <v>3168.6</v>
      </c>
      <c r="H227" s="83">
        <v>3244.2</v>
      </c>
      <c r="I227" s="29">
        <f>H227/C227*100</f>
        <v>102.38591175913652</v>
      </c>
      <c r="J227" s="30">
        <v>45553</v>
      </c>
      <c r="K227" s="16" t="s">
        <v>188</v>
      </c>
      <c r="L227" s="41">
        <v>855</v>
      </c>
    </row>
    <row r="228" spans="1:12" x14ac:dyDescent="0.25">
      <c r="A228" s="19" t="s">
        <v>189</v>
      </c>
      <c r="B228" s="20"/>
      <c r="C228" s="21"/>
      <c r="D228" s="22"/>
      <c r="E228" s="22"/>
      <c r="F228" s="23"/>
      <c r="G228" s="21"/>
      <c r="H228" s="21"/>
      <c r="I228" s="21"/>
      <c r="J228" s="22"/>
      <c r="K228" s="22"/>
      <c r="L228" s="23"/>
    </row>
    <row r="229" spans="1:12" hidden="1" x14ac:dyDescent="0.25">
      <c r="A229" s="62" t="s">
        <v>190</v>
      </c>
      <c r="B229" s="28"/>
      <c r="C229" s="29"/>
      <c r="D229" s="16"/>
      <c r="E229" s="16"/>
      <c r="F229" s="31"/>
      <c r="G229" s="28"/>
      <c r="H229" s="29"/>
      <c r="I229" s="29"/>
      <c r="J229" s="16"/>
      <c r="K229" s="16"/>
      <c r="L229" s="31"/>
    </row>
    <row r="230" spans="1:12" hidden="1" x14ac:dyDescent="0.25">
      <c r="A230" s="62"/>
      <c r="B230" s="28"/>
      <c r="C230" s="29"/>
      <c r="D230" s="16"/>
      <c r="E230" s="16"/>
      <c r="F230" s="31"/>
      <c r="G230" s="28"/>
      <c r="H230" s="29"/>
      <c r="I230" s="29"/>
      <c r="J230" s="16"/>
      <c r="K230" s="16"/>
      <c r="L230" s="31"/>
    </row>
    <row r="231" spans="1:12" hidden="1" x14ac:dyDescent="0.25">
      <c r="A231" s="62"/>
      <c r="B231" s="28"/>
      <c r="C231" s="29"/>
      <c r="D231" s="30"/>
      <c r="E231" s="16"/>
      <c r="F231" s="31"/>
      <c r="G231" s="28"/>
      <c r="H231" s="29"/>
      <c r="I231" s="29"/>
      <c r="J231" s="30"/>
      <c r="K231" s="16"/>
      <c r="L231" s="31"/>
    </row>
    <row r="232" spans="1:12" x14ac:dyDescent="0.25">
      <c r="A232" s="24" t="s">
        <v>191</v>
      </c>
      <c r="B232" s="28"/>
      <c r="C232" s="29"/>
      <c r="D232" s="16"/>
      <c r="E232" s="16"/>
      <c r="F232" s="31"/>
      <c r="G232" s="28"/>
      <c r="H232" s="29"/>
      <c r="I232" s="29"/>
      <c r="J232" s="16"/>
      <c r="K232" s="16"/>
      <c r="L232" s="31"/>
    </row>
    <row r="233" spans="1:12" x14ac:dyDescent="0.25">
      <c r="A233" s="85"/>
      <c r="B233" s="28">
        <v>2648.04</v>
      </c>
      <c r="C233" s="29">
        <v>2806.56</v>
      </c>
      <c r="D233" s="30">
        <v>45195</v>
      </c>
      <c r="E233" s="16" t="s">
        <v>192</v>
      </c>
      <c r="F233" s="31">
        <v>6000</v>
      </c>
      <c r="G233" s="86">
        <v>2806.56</v>
      </c>
      <c r="H233" s="16">
        <v>3171.36</v>
      </c>
      <c r="I233" s="40">
        <f>H233/C233*100</f>
        <v>112.99811869334701</v>
      </c>
      <c r="J233" s="30">
        <v>45602</v>
      </c>
      <c r="K233" s="16" t="s">
        <v>193</v>
      </c>
      <c r="L233" s="31">
        <v>9719.4720976000008</v>
      </c>
    </row>
    <row r="234" spans="1:12" x14ac:dyDescent="0.25">
      <c r="A234" s="85"/>
      <c r="B234" s="28">
        <v>2104.9199999999996</v>
      </c>
      <c r="C234" s="29">
        <v>2268</v>
      </c>
      <c r="D234" s="30">
        <v>45252</v>
      </c>
      <c r="E234" s="16" t="s">
        <v>194</v>
      </c>
      <c r="F234" s="31">
        <v>83734.916372675769</v>
      </c>
      <c r="G234" s="86">
        <v>2268</v>
      </c>
      <c r="H234" s="16">
        <v>2480.52</v>
      </c>
      <c r="I234" s="40">
        <f>H234/C234*100</f>
        <v>109.37037037037037</v>
      </c>
      <c r="J234" s="30">
        <v>45602</v>
      </c>
      <c r="K234" s="16" t="s">
        <v>195</v>
      </c>
      <c r="L234" s="31">
        <v>83734.916372675769</v>
      </c>
    </row>
    <row r="235" spans="1:12" x14ac:dyDescent="0.25">
      <c r="A235" s="24" t="s">
        <v>196</v>
      </c>
      <c r="B235" s="28"/>
      <c r="C235" s="29"/>
      <c r="D235" s="16"/>
      <c r="E235" s="16"/>
      <c r="F235" s="31"/>
      <c r="G235" s="86"/>
      <c r="H235" s="16"/>
      <c r="I235" s="40"/>
      <c r="J235" s="16"/>
      <c r="K235" s="16"/>
      <c r="L235" s="31"/>
    </row>
    <row r="236" spans="1:12" x14ac:dyDescent="0.25">
      <c r="A236" s="85"/>
      <c r="B236" s="28"/>
      <c r="C236" s="29"/>
      <c r="D236" s="16"/>
      <c r="E236" s="16"/>
      <c r="F236" s="31"/>
      <c r="G236" s="86"/>
      <c r="H236" s="16"/>
      <c r="I236" s="40"/>
      <c r="J236" s="16"/>
      <c r="K236" s="16"/>
      <c r="L236" s="31"/>
    </row>
    <row r="237" spans="1:12" x14ac:dyDescent="0.25">
      <c r="A237" s="85"/>
      <c r="B237" s="87">
        <v>1922.2</v>
      </c>
      <c r="C237" s="88">
        <v>2095.3000000000002</v>
      </c>
      <c r="D237" s="30">
        <v>45209</v>
      </c>
      <c r="E237" s="16" t="s">
        <v>197</v>
      </c>
      <c r="F237" s="89">
        <v>20665.811000000002</v>
      </c>
      <c r="G237" s="90">
        <v>2200.0700000000002</v>
      </c>
      <c r="H237" s="16">
        <v>2531.34</v>
      </c>
      <c r="I237" s="40">
        <f>H237/C237*100</f>
        <v>120.81038514771154</v>
      </c>
      <c r="J237" s="30">
        <v>45602</v>
      </c>
      <c r="K237" s="16" t="s">
        <v>198</v>
      </c>
      <c r="L237" s="89">
        <v>20665.811000000002</v>
      </c>
    </row>
    <row r="238" spans="1:12" x14ac:dyDescent="0.25">
      <c r="A238" s="24" t="s">
        <v>199</v>
      </c>
      <c r="B238" s="28"/>
      <c r="C238" s="29"/>
      <c r="D238" s="16"/>
      <c r="E238" s="16"/>
      <c r="F238" s="31"/>
      <c r="G238" s="86"/>
      <c r="H238" s="16"/>
      <c r="I238" s="40"/>
      <c r="J238" s="16"/>
      <c r="K238" s="16"/>
      <c r="L238" s="31"/>
    </row>
    <row r="239" spans="1:12" x14ac:dyDescent="0.25">
      <c r="A239" s="24"/>
      <c r="B239" s="28"/>
      <c r="C239" s="29"/>
      <c r="D239" s="16"/>
      <c r="E239" s="16"/>
      <c r="F239" s="31"/>
      <c r="G239" s="86"/>
      <c r="H239" s="16"/>
      <c r="I239" s="40"/>
      <c r="J239" s="16"/>
      <c r="K239" s="16"/>
      <c r="L239" s="31"/>
    </row>
    <row r="240" spans="1:12" x14ac:dyDescent="0.25">
      <c r="A240" s="24"/>
      <c r="B240" s="28">
        <v>4847.8999999999996</v>
      </c>
      <c r="C240" s="29">
        <v>5747.8</v>
      </c>
      <c r="D240" s="33">
        <v>45195</v>
      </c>
      <c r="E240" s="33" t="s">
        <v>200</v>
      </c>
      <c r="F240" s="31">
        <v>3160.9378134209865</v>
      </c>
      <c r="G240" s="86">
        <v>5747.8</v>
      </c>
      <c r="H240" s="16">
        <v>6145.5</v>
      </c>
      <c r="I240" s="40">
        <f>H240/C240*100</f>
        <v>106.91916907338459</v>
      </c>
      <c r="J240" s="33">
        <v>45545</v>
      </c>
      <c r="K240" s="33" t="s">
        <v>201</v>
      </c>
      <c r="L240" s="31">
        <v>3150</v>
      </c>
    </row>
    <row r="241" spans="1:12" x14ac:dyDescent="0.25">
      <c r="A241" s="71" t="s">
        <v>202</v>
      </c>
      <c r="B241" s="28"/>
      <c r="C241" s="29"/>
      <c r="D241" s="33"/>
      <c r="E241" s="33"/>
      <c r="F241" s="31"/>
      <c r="G241" s="86"/>
      <c r="H241" s="16"/>
      <c r="I241" s="40"/>
      <c r="J241" s="33"/>
      <c r="K241" s="33"/>
      <c r="L241" s="31"/>
    </row>
    <row r="242" spans="1:12" x14ac:dyDescent="0.25">
      <c r="A242" s="72"/>
      <c r="B242" s="28">
        <v>2914.92</v>
      </c>
      <c r="C242" s="29">
        <v>3154.8</v>
      </c>
      <c r="D242" s="33">
        <v>45280</v>
      </c>
      <c r="E242" s="33" t="s">
        <v>203</v>
      </c>
      <c r="F242" s="31">
        <v>581.26130070830652</v>
      </c>
      <c r="G242" s="86">
        <v>3154.8</v>
      </c>
      <c r="H242" s="16">
        <v>3462.8399999999997</v>
      </c>
      <c r="I242" s="40">
        <f>H242/C242*100</f>
        <v>109.76416888550777</v>
      </c>
      <c r="J242" s="33">
        <v>45588</v>
      </c>
      <c r="K242" s="33" t="s">
        <v>204</v>
      </c>
      <c r="L242" s="31">
        <v>581.26130070830652</v>
      </c>
    </row>
    <row r="243" spans="1:12" x14ac:dyDescent="0.25">
      <c r="A243" s="72"/>
      <c r="B243" s="28">
        <v>3396.48</v>
      </c>
      <c r="C243" s="29">
        <v>3988.4399999999996</v>
      </c>
      <c r="D243" s="33">
        <v>45280</v>
      </c>
      <c r="E243" s="33" t="s">
        <v>203</v>
      </c>
      <c r="F243" s="31">
        <v>241</v>
      </c>
      <c r="G243" s="86">
        <v>3981.4799999999996</v>
      </c>
      <c r="H243" s="16">
        <v>4432.68</v>
      </c>
      <c r="I243" s="40">
        <f>H243/C243*100</f>
        <v>111.13818936727142</v>
      </c>
      <c r="J243" s="33">
        <v>45588</v>
      </c>
      <c r="K243" s="33" t="s">
        <v>205</v>
      </c>
      <c r="L243" s="31">
        <v>241</v>
      </c>
    </row>
    <row r="244" spans="1:12" x14ac:dyDescent="0.25">
      <c r="A244" s="72"/>
      <c r="B244" s="28">
        <v>14288.159999999998</v>
      </c>
      <c r="C244" s="29">
        <v>18485.16</v>
      </c>
      <c r="D244" s="33">
        <v>45245</v>
      </c>
      <c r="E244" s="33" t="s">
        <v>206</v>
      </c>
      <c r="F244" s="31">
        <v>563</v>
      </c>
      <c r="G244" s="86">
        <v>18485.16</v>
      </c>
      <c r="H244" s="16">
        <v>19942.419999999998</v>
      </c>
      <c r="I244" s="40">
        <f>H244/C244*100</f>
        <v>107.88340485016089</v>
      </c>
      <c r="J244" s="33">
        <v>45588</v>
      </c>
      <c r="K244" s="33" t="s">
        <v>204</v>
      </c>
      <c r="L244" s="31">
        <v>563</v>
      </c>
    </row>
    <row r="245" spans="1:12" x14ac:dyDescent="0.25">
      <c r="A245" s="72"/>
      <c r="B245" s="28">
        <v>3399.84</v>
      </c>
      <c r="C245" s="29">
        <v>4564.8</v>
      </c>
      <c r="D245" s="30">
        <v>45245</v>
      </c>
      <c r="E245" s="30" t="s">
        <v>206</v>
      </c>
      <c r="F245" s="31">
        <v>2609</v>
      </c>
      <c r="G245" s="86">
        <v>4564.8</v>
      </c>
      <c r="H245" s="16">
        <v>4923.8399999999992</v>
      </c>
      <c r="I245" s="40">
        <f>H245/C245*100</f>
        <v>107.86540483701366</v>
      </c>
      <c r="J245" s="33">
        <v>45588</v>
      </c>
      <c r="K245" s="33" t="s">
        <v>204</v>
      </c>
      <c r="L245" s="31">
        <v>2609</v>
      </c>
    </row>
    <row r="246" spans="1:12" x14ac:dyDescent="0.25">
      <c r="A246" s="72"/>
      <c r="B246" s="28">
        <v>6057.72</v>
      </c>
      <c r="C246" s="29">
        <v>10870.8</v>
      </c>
      <c r="D246" s="30">
        <v>45245</v>
      </c>
      <c r="E246" s="30" t="s">
        <v>206</v>
      </c>
      <c r="F246" s="31">
        <v>63.199999999999996</v>
      </c>
      <c r="G246" s="86">
        <v>10870.8</v>
      </c>
      <c r="H246" s="16">
        <v>11743.8</v>
      </c>
      <c r="I246" s="40">
        <f>H246/C246*100</f>
        <v>108.03068771387569</v>
      </c>
      <c r="J246" s="33">
        <v>45588</v>
      </c>
      <c r="K246" s="33" t="s">
        <v>204</v>
      </c>
      <c r="L246" s="31">
        <v>63.199999999999996</v>
      </c>
    </row>
    <row r="247" spans="1:12" x14ac:dyDescent="0.25">
      <c r="A247" s="73"/>
      <c r="B247" s="28">
        <v>3190.84</v>
      </c>
      <c r="C247" s="29">
        <v>3509.8199999999997</v>
      </c>
      <c r="D247" s="30">
        <v>45280</v>
      </c>
      <c r="E247" s="30" t="s">
        <v>207</v>
      </c>
      <c r="F247" s="31">
        <v>44193.065510611974</v>
      </c>
      <c r="G247" s="86">
        <v>3509.8199999999997</v>
      </c>
      <c r="H247" s="16">
        <v>4017.54</v>
      </c>
      <c r="I247" s="40">
        <f>H247/C247*100</f>
        <v>114.46569909568012</v>
      </c>
      <c r="J247" s="30">
        <v>45646</v>
      </c>
      <c r="K247" s="30" t="s">
        <v>208</v>
      </c>
      <c r="L247" s="31">
        <v>42224</v>
      </c>
    </row>
    <row r="248" spans="1:12" ht="17.25" customHeight="1" x14ac:dyDescent="0.25">
      <c r="A248" s="24" t="s">
        <v>209</v>
      </c>
      <c r="B248" s="28"/>
      <c r="C248" s="29"/>
      <c r="D248" s="16"/>
      <c r="E248" s="16"/>
      <c r="F248" s="31"/>
      <c r="G248" s="86"/>
      <c r="H248" s="16"/>
      <c r="I248" s="40"/>
      <c r="J248" s="16"/>
      <c r="K248" s="16"/>
      <c r="L248" s="31"/>
    </row>
    <row r="249" spans="1:12" ht="17.25" customHeight="1" x14ac:dyDescent="0.25">
      <c r="A249" s="24"/>
      <c r="B249" s="28">
        <v>1738</v>
      </c>
      <c r="C249" s="29">
        <v>1738</v>
      </c>
      <c r="D249" s="53">
        <v>45181</v>
      </c>
      <c r="E249" s="80" t="s">
        <v>210</v>
      </c>
      <c r="F249" s="31">
        <v>4796.5566666666664</v>
      </c>
      <c r="G249" s="86">
        <v>1738</v>
      </c>
      <c r="H249" s="16">
        <v>2056.9</v>
      </c>
      <c r="I249" s="40">
        <f>H249/C249*100</f>
        <v>118.34867663981588</v>
      </c>
      <c r="J249" s="53">
        <v>45581</v>
      </c>
      <c r="K249" s="80" t="s">
        <v>211</v>
      </c>
      <c r="L249" s="31">
        <v>4829.0000000000009</v>
      </c>
    </row>
    <row r="250" spans="1:12" ht="17.25" customHeight="1" x14ac:dyDescent="0.25">
      <c r="A250" s="24"/>
      <c r="B250" s="28">
        <v>1614.1</v>
      </c>
      <c r="C250" s="29">
        <v>1820.5</v>
      </c>
      <c r="D250" s="53">
        <v>45181</v>
      </c>
      <c r="E250" s="80" t="s">
        <v>210</v>
      </c>
      <c r="F250" s="31">
        <v>4293.5</v>
      </c>
      <c r="G250" s="86">
        <v>1820.5</v>
      </c>
      <c r="H250" s="16">
        <v>2554.4</v>
      </c>
      <c r="I250" s="40">
        <f>H250/C250*100</f>
        <v>140.31310079648449</v>
      </c>
      <c r="J250" s="53">
        <v>45581</v>
      </c>
      <c r="K250" s="80" t="s">
        <v>211</v>
      </c>
      <c r="L250" s="31">
        <v>4121.21</v>
      </c>
    </row>
    <row r="251" spans="1:12" x14ac:dyDescent="0.25">
      <c r="A251" s="24" t="s">
        <v>212</v>
      </c>
      <c r="B251" s="28"/>
      <c r="C251" s="29"/>
      <c r="D251" s="16"/>
      <c r="E251" s="16"/>
      <c r="F251" s="31"/>
      <c r="G251" s="86"/>
      <c r="H251" s="16"/>
      <c r="I251" s="40"/>
      <c r="J251" s="16"/>
      <c r="K251" s="16"/>
      <c r="L251" s="31"/>
    </row>
    <row r="252" spans="1:12" x14ac:dyDescent="0.25">
      <c r="A252" s="24"/>
      <c r="B252" s="28"/>
      <c r="C252" s="29"/>
      <c r="D252" s="16"/>
      <c r="E252" s="16"/>
      <c r="F252" s="31"/>
      <c r="G252" s="86"/>
      <c r="H252" s="16"/>
      <c r="I252" s="40"/>
      <c r="J252" s="16"/>
      <c r="K252" s="16"/>
      <c r="L252" s="31"/>
    </row>
    <row r="253" spans="1:12" x14ac:dyDescent="0.25">
      <c r="A253" s="24"/>
      <c r="B253" s="28">
        <v>3148.2</v>
      </c>
      <c r="C253" s="29">
        <v>3169.68</v>
      </c>
      <c r="D253" s="53">
        <v>45189</v>
      </c>
      <c r="E253" s="16" t="s">
        <v>213</v>
      </c>
      <c r="F253" s="31">
        <v>205.27824066945595</v>
      </c>
      <c r="G253" s="86">
        <v>3169.68</v>
      </c>
      <c r="H253" s="16">
        <v>3279.96</v>
      </c>
      <c r="I253" s="40">
        <f>H253/C253*100</f>
        <v>103.47921556750208</v>
      </c>
      <c r="J253" s="53">
        <v>45545</v>
      </c>
      <c r="K253" s="16" t="s">
        <v>214</v>
      </c>
      <c r="L253" s="31">
        <v>205.27824066945595</v>
      </c>
    </row>
    <row r="254" spans="1:12" x14ac:dyDescent="0.25">
      <c r="A254" s="71" t="s">
        <v>215</v>
      </c>
      <c r="B254" s="28"/>
      <c r="C254" s="29"/>
      <c r="D254" s="30"/>
      <c r="E254" s="16"/>
      <c r="F254" s="31"/>
      <c r="G254" s="86"/>
      <c r="H254" s="16"/>
      <c r="I254" s="40"/>
      <c r="J254" s="30"/>
      <c r="K254" s="16"/>
      <c r="L254" s="31"/>
    </row>
    <row r="255" spans="1:12" x14ac:dyDescent="0.25">
      <c r="A255" s="72"/>
      <c r="B255" s="28"/>
      <c r="C255" s="29"/>
      <c r="D255" s="30"/>
      <c r="E255" s="16"/>
      <c r="F255" s="31"/>
      <c r="G255" s="86"/>
      <c r="H255" s="16"/>
      <c r="I255" s="40"/>
      <c r="J255" s="30"/>
      <c r="K255" s="16"/>
      <c r="L255" s="31"/>
    </row>
    <row r="256" spans="1:12" x14ac:dyDescent="0.25">
      <c r="A256" s="73"/>
      <c r="B256" s="28">
        <v>3405.2</v>
      </c>
      <c r="C256" s="29">
        <v>3405.2</v>
      </c>
      <c r="D256" s="53">
        <v>45174</v>
      </c>
      <c r="E256" s="16" t="s">
        <v>216</v>
      </c>
      <c r="F256" s="31">
        <v>350.63149999999996</v>
      </c>
      <c r="G256" s="83">
        <v>2819.5</v>
      </c>
      <c r="H256" s="16">
        <v>2819.5</v>
      </c>
      <c r="I256" s="40">
        <f>H256/C256*100</f>
        <v>82.799835545636085</v>
      </c>
      <c r="J256" s="53">
        <v>45300</v>
      </c>
      <c r="K256" s="16" t="s">
        <v>217</v>
      </c>
      <c r="L256" s="31">
        <v>341.93333333333334</v>
      </c>
    </row>
    <row r="257" spans="1:12" hidden="1" x14ac:dyDescent="0.25">
      <c r="A257" s="62" t="s">
        <v>218</v>
      </c>
      <c r="B257" s="28"/>
      <c r="C257" s="29"/>
      <c r="D257" s="16"/>
      <c r="E257" s="16"/>
      <c r="F257" s="31"/>
      <c r="G257" s="29"/>
      <c r="H257" s="64"/>
      <c r="I257" s="40"/>
      <c r="J257" s="16"/>
      <c r="K257" s="16"/>
      <c r="L257" s="31"/>
    </row>
    <row r="258" spans="1:12" hidden="1" x14ac:dyDescent="0.25">
      <c r="A258" s="62"/>
      <c r="B258" s="28"/>
      <c r="C258" s="29"/>
      <c r="D258" s="16"/>
      <c r="E258" s="16"/>
      <c r="F258" s="31"/>
      <c r="G258" s="29"/>
      <c r="H258" s="64"/>
      <c r="I258" s="40"/>
      <c r="J258" s="16"/>
      <c r="K258" s="16"/>
      <c r="L258" s="31"/>
    </row>
    <row r="259" spans="1:12" hidden="1" x14ac:dyDescent="0.25">
      <c r="A259" s="62"/>
      <c r="B259" s="28"/>
      <c r="C259" s="29"/>
      <c r="D259" s="30"/>
      <c r="E259" s="16"/>
      <c r="F259" s="31"/>
      <c r="G259" s="29"/>
      <c r="H259" s="64"/>
      <c r="I259" s="40"/>
      <c r="J259" s="30"/>
      <c r="K259" s="16"/>
      <c r="L259" s="31"/>
    </row>
    <row r="260" spans="1:12" x14ac:dyDescent="0.25">
      <c r="A260" s="24" t="s">
        <v>65</v>
      </c>
      <c r="B260" s="28"/>
      <c r="C260" s="29"/>
      <c r="D260" s="16"/>
      <c r="E260" s="16"/>
      <c r="F260" s="31"/>
      <c r="G260" s="29"/>
      <c r="H260" s="64"/>
      <c r="I260" s="40"/>
      <c r="J260" s="16"/>
      <c r="K260" s="16"/>
      <c r="L260" s="31"/>
    </row>
    <row r="261" spans="1:12" x14ac:dyDescent="0.25">
      <c r="A261" s="24"/>
      <c r="B261" s="28"/>
      <c r="C261" s="29"/>
      <c r="D261" s="16"/>
      <c r="E261" s="16"/>
      <c r="F261" s="31"/>
      <c r="G261" s="29"/>
      <c r="H261" s="64"/>
      <c r="I261" s="40"/>
      <c r="J261" s="16"/>
      <c r="K261" s="16"/>
      <c r="L261" s="31"/>
    </row>
    <row r="262" spans="1:12" x14ac:dyDescent="0.25">
      <c r="A262" s="24"/>
      <c r="B262" s="28">
        <v>4625.04</v>
      </c>
      <c r="C262" s="29">
        <v>4625.04</v>
      </c>
      <c r="D262" s="53">
        <v>45195</v>
      </c>
      <c r="E262" s="26" t="s">
        <v>66</v>
      </c>
      <c r="F262" s="31">
        <v>1051.5496588714775</v>
      </c>
      <c r="G262" s="29">
        <v>4625.04</v>
      </c>
      <c r="H262" s="16">
        <v>6426.12</v>
      </c>
      <c r="I262" s="40">
        <f>H262/C262*100</f>
        <v>138.94193347516995</v>
      </c>
      <c r="J262" s="30">
        <v>45630</v>
      </c>
      <c r="K262" s="26" t="s">
        <v>67</v>
      </c>
      <c r="L262" s="31">
        <v>938.80000000000007</v>
      </c>
    </row>
    <row r="263" spans="1:12" x14ac:dyDescent="0.25">
      <c r="A263" s="24" t="s">
        <v>219</v>
      </c>
      <c r="B263" s="28"/>
      <c r="C263" s="29"/>
      <c r="D263" s="16"/>
      <c r="E263" s="16"/>
      <c r="F263" s="31"/>
      <c r="G263" s="29"/>
      <c r="H263" s="64"/>
      <c r="I263" s="40"/>
      <c r="J263" s="16"/>
      <c r="K263" s="16"/>
      <c r="L263" s="31"/>
    </row>
    <row r="264" spans="1:12" x14ac:dyDescent="0.25">
      <c r="A264" s="24"/>
      <c r="B264" s="28"/>
      <c r="C264" s="29"/>
      <c r="D264" s="16"/>
      <c r="E264" s="16"/>
      <c r="F264" s="31"/>
      <c r="G264" s="29"/>
      <c r="H264" s="64"/>
      <c r="I264" s="40"/>
      <c r="J264" s="16"/>
      <c r="K264" s="16"/>
      <c r="L264" s="31"/>
    </row>
    <row r="265" spans="1:12" x14ac:dyDescent="0.25">
      <c r="A265" s="24"/>
      <c r="B265" s="56">
        <v>2012.8</v>
      </c>
      <c r="C265" s="54" t="s">
        <v>76</v>
      </c>
      <c r="D265" s="53">
        <v>45252</v>
      </c>
      <c r="E265" s="16" t="s">
        <v>220</v>
      </c>
      <c r="F265" s="57">
        <v>3249.3544139126097</v>
      </c>
      <c r="G265" s="54" t="s">
        <v>76</v>
      </c>
      <c r="H265" s="65" t="s">
        <v>76</v>
      </c>
      <c r="I265" s="40" t="s">
        <v>76</v>
      </c>
      <c r="J265" s="53" t="s">
        <v>76</v>
      </c>
      <c r="K265" s="16" t="s">
        <v>76</v>
      </c>
      <c r="L265" s="57" t="s">
        <v>76</v>
      </c>
    </row>
    <row r="266" spans="1:12" x14ac:dyDescent="0.25">
      <c r="A266" s="24" t="s">
        <v>221</v>
      </c>
      <c r="B266" s="56"/>
      <c r="C266" s="54"/>
      <c r="D266" s="53"/>
      <c r="E266" s="16"/>
      <c r="F266" s="57"/>
      <c r="G266" s="54"/>
      <c r="H266" s="64"/>
      <c r="I266" s="40"/>
      <c r="J266" s="53"/>
      <c r="K266" s="16"/>
      <c r="L266" s="57"/>
    </row>
    <row r="267" spans="1:12" x14ac:dyDescent="0.25">
      <c r="A267" s="24"/>
      <c r="B267" s="56"/>
      <c r="C267" s="54"/>
      <c r="D267" s="53"/>
      <c r="E267" s="16"/>
      <c r="F267" s="57"/>
      <c r="G267" s="54"/>
      <c r="H267" s="64"/>
      <c r="I267" s="40"/>
      <c r="J267" s="53"/>
      <c r="K267" s="16"/>
      <c r="L267" s="57"/>
    </row>
    <row r="268" spans="1:12" x14ac:dyDescent="0.25">
      <c r="A268" s="24"/>
      <c r="B268" s="56" t="s">
        <v>76</v>
      </c>
      <c r="C268" s="54">
        <v>3823.3199999999997</v>
      </c>
      <c r="D268" s="53">
        <v>45595</v>
      </c>
      <c r="E268" s="16" t="s">
        <v>222</v>
      </c>
      <c r="F268" s="57">
        <v>2445.04</v>
      </c>
      <c r="G268" s="54">
        <v>3823.3199999999997</v>
      </c>
      <c r="H268" s="83">
        <v>6576.24</v>
      </c>
      <c r="I268" s="40">
        <f>H268/C268*100</f>
        <v>172.00338972411413</v>
      </c>
      <c r="J268" s="53">
        <v>45595</v>
      </c>
      <c r="K268" s="16" t="s">
        <v>222</v>
      </c>
      <c r="L268" s="57">
        <v>2445.04</v>
      </c>
    </row>
    <row r="269" spans="1:12" x14ac:dyDescent="0.25">
      <c r="A269" s="24" t="s">
        <v>223</v>
      </c>
      <c r="B269" s="28"/>
      <c r="C269" s="29"/>
      <c r="D269" s="16"/>
      <c r="E269" s="16"/>
      <c r="F269" s="31"/>
      <c r="G269" s="29"/>
      <c r="H269" s="16"/>
      <c r="I269" s="40"/>
      <c r="J269" s="16"/>
      <c r="K269" s="16"/>
      <c r="L269" s="31"/>
    </row>
    <row r="270" spans="1:12" x14ac:dyDescent="0.25">
      <c r="A270" s="24"/>
      <c r="B270" s="28"/>
      <c r="C270" s="29"/>
      <c r="D270" s="16"/>
      <c r="E270" s="16"/>
      <c r="F270" s="31"/>
      <c r="G270" s="29"/>
      <c r="H270" s="16"/>
      <c r="I270" s="40"/>
      <c r="J270" s="16"/>
      <c r="K270" s="16"/>
      <c r="L270" s="31"/>
    </row>
    <row r="271" spans="1:12" x14ac:dyDescent="0.25">
      <c r="A271" s="24"/>
      <c r="B271" s="28">
        <v>2359.1999999999998</v>
      </c>
      <c r="C271" s="29">
        <v>2457.9</v>
      </c>
      <c r="D271" s="53">
        <v>45181</v>
      </c>
      <c r="E271" s="26" t="s">
        <v>224</v>
      </c>
      <c r="F271" s="31">
        <v>1608.3</v>
      </c>
      <c r="G271" s="29" t="s">
        <v>76</v>
      </c>
      <c r="H271" s="16" t="s">
        <v>76</v>
      </c>
      <c r="I271" s="40" t="s">
        <v>76</v>
      </c>
      <c r="J271" s="53" t="s">
        <v>76</v>
      </c>
      <c r="K271" s="26" t="s">
        <v>76</v>
      </c>
      <c r="L271" s="31" t="s">
        <v>76</v>
      </c>
    </row>
    <row r="272" spans="1:12" x14ac:dyDescent="0.25">
      <c r="A272" s="66" t="s">
        <v>225</v>
      </c>
      <c r="B272" s="28"/>
      <c r="C272" s="29"/>
      <c r="D272" s="53"/>
      <c r="E272" s="26"/>
      <c r="F272" s="31"/>
      <c r="G272" s="29"/>
      <c r="H272" s="16"/>
      <c r="I272" s="40"/>
      <c r="J272" s="53"/>
      <c r="K272" s="26"/>
      <c r="L272" s="31"/>
    </row>
    <row r="273" spans="1:12" x14ac:dyDescent="0.25">
      <c r="A273" s="67"/>
      <c r="B273" s="28"/>
      <c r="C273" s="29"/>
      <c r="D273" s="53"/>
      <c r="E273" s="26"/>
      <c r="F273" s="31"/>
      <c r="G273" s="29"/>
      <c r="H273" s="16"/>
      <c r="I273" s="40"/>
      <c r="J273" s="53"/>
      <c r="K273" s="26"/>
      <c r="L273" s="31"/>
    </row>
    <row r="274" spans="1:12" x14ac:dyDescent="0.25">
      <c r="A274" s="68"/>
      <c r="B274" s="28" t="s">
        <v>76</v>
      </c>
      <c r="C274" s="29">
        <v>6103.2</v>
      </c>
      <c r="D274" s="53">
        <v>45616</v>
      </c>
      <c r="E274" s="26" t="s">
        <v>226</v>
      </c>
      <c r="F274" s="31">
        <v>1923.6537191340005</v>
      </c>
      <c r="G274" s="29">
        <v>6103.2</v>
      </c>
      <c r="H274" s="16">
        <v>6822.96</v>
      </c>
      <c r="I274" s="40">
        <f>H274/C274*100</f>
        <v>111.79315768777036</v>
      </c>
      <c r="J274" s="53">
        <v>45616</v>
      </c>
      <c r="K274" s="26" t="s">
        <v>226</v>
      </c>
      <c r="L274" s="31">
        <v>1923.6537191340005</v>
      </c>
    </row>
    <row r="275" spans="1:12" x14ac:dyDescent="0.25">
      <c r="A275" s="24" t="s">
        <v>227</v>
      </c>
      <c r="B275" s="28"/>
      <c r="C275" s="29"/>
      <c r="D275" s="16"/>
      <c r="E275" s="16"/>
      <c r="F275" s="31"/>
      <c r="G275" s="29"/>
      <c r="H275" s="16"/>
      <c r="I275" s="40"/>
      <c r="J275" s="16"/>
      <c r="K275" s="16"/>
      <c r="L275" s="31"/>
    </row>
    <row r="276" spans="1:12" x14ac:dyDescent="0.25">
      <c r="A276" s="24"/>
      <c r="B276" s="28"/>
      <c r="C276" s="29"/>
      <c r="D276" s="16"/>
      <c r="E276" s="16"/>
      <c r="F276" s="31"/>
      <c r="G276" s="29"/>
      <c r="H276" s="16"/>
      <c r="I276" s="40"/>
      <c r="J276" s="16"/>
      <c r="K276" s="16"/>
      <c r="L276" s="31"/>
    </row>
    <row r="277" spans="1:12" x14ac:dyDescent="0.25">
      <c r="A277" s="24"/>
      <c r="B277" s="28">
        <v>1696.1</v>
      </c>
      <c r="C277" s="29">
        <v>1939.8</v>
      </c>
      <c r="D277" s="53">
        <v>45252</v>
      </c>
      <c r="E277" s="16" t="s">
        <v>228</v>
      </c>
      <c r="F277" s="31">
        <v>27253.400000000005</v>
      </c>
      <c r="G277" s="29">
        <v>1939.8</v>
      </c>
      <c r="H277" s="16">
        <v>2259.1999999999998</v>
      </c>
      <c r="I277" s="40">
        <f>H277/C277*100</f>
        <v>116.46561501185688</v>
      </c>
      <c r="J277" s="53">
        <v>45602</v>
      </c>
      <c r="K277" s="26" t="s">
        <v>229</v>
      </c>
      <c r="L277" s="31">
        <v>27253.400000000005</v>
      </c>
    </row>
    <row r="278" spans="1:12" x14ac:dyDescent="0.25">
      <c r="A278" s="24" t="s">
        <v>230</v>
      </c>
      <c r="B278" s="28"/>
      <c r="C278" s="29"/>
      <c r="D278" s="53"/>
      <c r="E278" s="16"/>
      <c r="F278" s="31"/>
      <c r="G278" s="29"/>
      <c r="H278" s="16"/>
      <c r="I278" s="40"/>
      <c r="J278" s="53"/>
      <c r="K278" s="16"/>
      <c r="L278" s="31"/>
    </row>
    <row r="279" spans="1:12" x14ac:dyDescent="0.25">
      <c r="A279" s="24"/>
      <c r="B279" s="28"/>
      <c r="C279" s="29"/>
      <c r="D279" s="53"/>
      <c r="E279" s="16"/>
      <c r="F279" s="31"/>
      <c r="G279" s="29"/>
      <c r="H279" s="16"/>
      <c r="I279" s="40"/>
      <c r="J279" s="53"/>
      <c r="K279" s="16"/>
      <c r="L279" s="31"/>
    </row>
    <row r="280" spans="1:12" x14ac:dyDescent="0.25">
      <c r="A280" s="24"/>
      <c r="B280" s="28" t="s">
        <v>76</v>
      </c>
      <c r="C280" s="29">
        <v>4958.8999999999996</v>
      </c>
      <c r="D280" s="53">
        <v>45517</v>
      </c>
      <c r="E280" s="16" t="s">
        <v>231</v>
      </c>
      <c r="F280" s="31">
        <v>2786.4088704000005</v>
      </c>
      <c r="G280" s="29">
        <v>4512.2</v>
      </c>
      <c r="H280" s="16">
        <v>4512.2</v>
      </c>
      <c r="I280" s="40">
        <f>H280/C280*100</f>
        <v>90.991953860735237</v>
      </c>
      <c r="J280" s="53">
        <v>45630</v>
      </c>
      <c r="K280" s="16" t="s">
        <v>232</v>
      </c>
      <c r="L280" s="31">
        <v>3462.9608704000007</v>
      </c>
    </row>
    <row r="281" spans="1:12" x14ac:dyDescent="0.25">
      <c r="A281" s="24" t="s">
        <v>233</v>
      </c>
      <c r="B281" s="28"/>
      <c r="C281" s="29"/>
      <c r="D281" s="30"/>
      <c r="E281" s="16"/>
      <c r="F281" s="31"/>
      <c r="G281" s="29"/>
      <c r="H281" s="16"/>
      <c r="I281" s="40"/>
      <c r="J281" s="30"/>
      <c r="K281" s="16"/>
      <c r="L281" s="31"/>
    </row>
    <row r="282" spans="1:12" x14ac:dyDescent="0.25">
      <c r="A282" s="24"/>
      <c r="B282" s="28">
        <v>2274.38</v>
      </c>
      <c r="C282" s="29">
        <v>2526.3959999999997</v>
      </c>
      <c r="D282" s="30">
        <v>45209</v>
      </c>
      <c r="E282" s="16" t="s">
        <v>234</v>
      </c>
      <c r="F282" s="31">
        <v>11427.377575999999</v>
      </c>
      <c r="G282" s="29">
        <v>2526.3959999999997</v>
      </c>
      <c r="H282" s="16">
        <v>3166.78</v>
      </c>
      <c r="I282" s="40">
        <f>H282/C282*100</f>
        <v>125.34772854295211</v>
      </c>
      <c r="J282" s="30">
        <v>45653</v>
      </c>
      <c r="K282" s="16" t="s">
        <v>235</v>
      </c>
      <c r="L282" s="31">
        <v>11427.377575999999</v>
      </c>
    </row>
    <row r="283" spans="1:12" x14ac:dyDescent="0.25">
      <c r="A283" s="24"/>
      <c r="B283" s="28">
        <v>2578.7199999999998</v>
      </c>
      <c r="C283" s="29">
        <v>2826.9753388078111</v>
      </c>
      <c r="D283" s="30">
        <v>45280</v>
      </c>
      <c r="E283" s="16" t="s">
        <v>236</v>
      </c>
      <c r="F283" s="31">
        <v>2385774.3816351201</v>
      </c>
      <c r="G283" s="29">
        <v>2826.9753388078111</v>
      </c>
      <c r="H283" s="16">
        <v>3166.78</v>
      </c>
      <c r="I283" s="40">
        <f>H283/C283*100</f>
        <v>112.0200787225647</v>
      </c>
      <c r="J283" s="30">
        <v>45653</v>
      </c>
      <c r="K283" s="16" t="s">
        <v>235</v>
      </c>
      <c r="L283" s="31">
        <v>2506947.0093338992</v>
      </c>
    </row>
    <row r="284" spans="1:12" x14ac:dyDescent="0.25">
      <c r="A284" s="24" t="s">
        <v>237</v>
      </c>
      <c r="B284" s="28"/>
      <c r="C284" s="29"/>
      <c r="D284" s="16"/>
      <c r="E284" s="16"/>
      <c r="F284" s="31"/>
      <c r="G284" s="29"/>
      <c r="H284" s="16"/>
      <c r="I284" s="29"/>
      <c r="J284" s="16"/>
      <c r="K284" s="16"/>
      <c r="L284" s="31"/>
    </row>
    <row r="285" spans="1:12" x14ac:dyDescent="0.25">
      <c r="A285" s="24"/>
      <c r="B285" s="28"/>
      <c r="C285" s="29"/>
      <c r="D285" s="16"/>
      <c r="E285" s="16"/>
      <c r="F285" s="31"/>
      <c r="G285" s="29"/>
      <c r="H285" s="16"/>
      <c r="I285" s="29"/>
      <c r="J285" s="16"/>
      <c r="K285" s="16"/>
      <c r="L285" s="31"/>
    </row>
    <row r="286" spans="1:12" x14ac:dyDescent="0.25">
      <c r="A286" s="24"/>
      <c r="B286" s="28">
        <v>3390.36</v>
      </c>
      <c r="C286" s="29">
        <v>3658.08</v>
      </c>
      <c r="D286" s="30">
        <v>45280</v>
      </c>
      <c r="E286" s="16" t="s">
        <v>238</v>
      </c>
      <c r="F286" s="31">
        <v>55011.950000000004</v>
      </c>
      <c r="G286" s="29">
        <v>3658.08</v>
      </c>
      <c r="H286" s="16">
        <v>3933.36</v>
      </c>
      <c r="I286" s="29">
        <f>H286/C286*100</f>
        <v>107.52525915234222</v>
      </c>
      <c r="J286" s="30">
        <v>45646</v>
      </c>
      <c r="K286" s="16" t="s">
        <v>239</v>
      </c>
      <c r="L286" s="31">
        <v>55011.950000000004</v>
      </c>
    </row>
    <row r="287" spans="1:12" x14ac:dyDescent="0.25">
      <c r="A287" s="24" t="s">
        <v>240</v>
      </c>
      <c r="B287" s="28"/>
      <c r="C287" s="29"/>
      <c r="D287" s="16"/>
      <c r="E287" s="16"/>
      <c r="F287" s="31"/>
      <c r="G287" s="29"/>
      <c r="H287" s="16"/>
      <c r="I287" s="29"/>
      <c r="J287" s="16"/>
      <c r="K287" s="16"/>
      <c r="L287" s="31"/>
    </row>
    <row r="288" spans="1:12" x14ac:dyDescent="0.25">
      <c r="A288" s="24"/>
      <c r="B288" s="28"/>
      <c r="C288" s="29"/>
      <c r="D288" s="16"/>
      <c r="E288" s="16"/>
      <c r="F288" s="31"/>
      <c r="G288" s="29"/>
      <c r="H288" s="16"/>
      <c r="I288" s="29"/>
      <c r="J288" s="16"/>
      <c r="K288" s="16"/>
      <c r="L288" s="31"/>
    </row>
    <row r="289" spans="1:12" ht="15" customHeight="1" x14ac:dyDescent="0.25">
      <c r="A289" s="24"/>
      <c r="B289" s="91">
        <v>2215</v>
      </c>
      <c r="C289" s="92">
        <v>2273</v>
      </c>
      <c r="D289" s="30">
        <v>45181</v>
      </c>
      <c r="E289" s="16" t="s">
        <v>241</v>
      </c>
      <c r="F289" s="93">
        <v>21393.549333333332</v>
      </c>
      <c r="G289" s="92">
        <v>2273</v>
      </c>
      <c r="H289" s="40">
        <v>2476.1999999999998</v>
      </c>
      <c r="I289" s="29">
        <f>H289/C289*100</f>
        <v>108.93972723273207</v>
      </c>
      <c r="J289" s="30">
        <v>45574</v>
      </c>
      <c r="K289" s="16" t="s">
        <v>242</v>
      </c>
      <c r="L289" s="93">
        <v>21393.549333333332</v>
      </c>
    </row>
    <row r="290" spans="1:12" x14ac:dyDescent="0.25">
      <c r="A290" s="66" t="s">
        <v>243</v>
      </c>
      <c r="B290" s="28">
        <v>3276.3</v>
      </c>
      <c r="C290" s="29">
        <v>3597.2</v>
      </c>
      <c r="D290" s="53">
        <v>45259</v>
      </c>
      <c r="E290" s="26" t="s">
        <v>244</v>
      </c>
      <c r="F290" s="94">
        <v>1605.67</v>
      </c>
      <c r="G290" s="29">
        <v>3606.12</v>
      </c>
      <c r="H290" s="16">
        <v>5206.95</v>
      </c>
      <c r="I290" s="29">
        <f>H290/C290*100</f>
        <v>144.7500833981986</v>
      </c>
      <c r="J290" s="53">
        <v>45646</v>
      </c>
      <c r="K290" s="26" t="s">
        <v>245</v>
      </c>
      <c r="L290" s="94">
        <v>1605.67</v>
      </c>
    </row>
    <row r="291" spans="1:12" x14ac:dyDescent="0.25">
      <c r="A291" s="67"/>
      <c r="B291" s="95">
        <v>4448.7</v>
      </c>
      <c r="C291" s="29">
        <v>4871.8</v>
      </c>
      <c r="D291" s="53">
        <v>45280</v>
      </c>
      <c r="E291" s="26" t="s">
        <v>246</v>
      </c>
      <c r="F291" s="96"/>
      <c r="G291" s="29">
        <v>4944.45</v>
      </c>
      <c r="H291" s="16">
        <v>6622.875</v>
      </c>
      <c r="I291" s="29">
        <f>H291/C291*100</f>
        <v>135.94308058623093</v>
      </c>
      <c r="J291" s="53">
        <v>45646</v>
      </c>
      <c r="K291" s="26" t="s">
        <v>245</v>
      </c>
      <c r="L291" s="96"/>
    </row>
    <row r="292" spans="1:12" x14ac:dyDescent="0.25">
      <c r="A292" s="67"/>
      <c r="B292" s="28">
        <v>3417</v>
      </c>
      <c r="C292" s="29">
        <v>7482.5</v>
      </c>
      <c r="D292" s="33">
        <v>45259</v>
      </c>
      <c r="E292" s="26" t="s">
        <v>247</v>
      </c>
      <c r="F292" s="31">
        <v>1130.6500000000001</v>
      </c>
      <c r="G292" s="29">
        <v>5154.9224999999997</v>
      </c>
      <c r="H292" s="40">
        <v>5154.9224999999997</v>
      </c>
      <c r="I292" s="29">
        <f>H292/C292*100</f>
        <v>68.893050451052446</v>
      </c>
      <c r="J292" s="33">
        <v>45637</v>
      </c>
      <c r="K292" s="26" t="s">
        <v>248</v>
      </c>
      <c r="L292" s="31">
        <v>1130.6500000000001</v>
      </c>
    </row>
    <row r="293" spans="1:12" x14ac:dyDescent="0.25">
      <c r="A293" s="67"/>
      <c r="B293" s="28">
        <v>2501.8000000000002</v>
      </c>
      <c r="C293" s="29">
        <v>3200.6</v>
      </c>
      <c r="D293" s="33">
        <v>45259</v>
      </c>
      <c r="E293" s="26" t="s">
        <v>247</v>
      </c>
      <c r="F293" s="31">
        <v>26586.42</v>
      </c>
      <c r="G293" s="29">
        <v>3360.63</v>
      </c>
      <c r="H293" s="16">
        <v>3586.07</v>
      </c>
      <c r="I293" s="29">
        <f>H293/C293*100</f>
        <v>112.04367931012935</v>
      </c>
      <c r="J293" s="33">
        <v>45637</v>
      </c>
      <c r="K293" s="26" t="s">
        <v>248</v>
      </c>
      <c r="L293" s="31">
        <v>26586.42</v>
      </c>
    </row>
    <row r="294" spans="1:12" x14ac:dyDescent="0.25">
      <c r="A294" s="67"/>
      <c r="B294" s="28"/>
      <c r="C294" s="29"/>
      <c r="D294" s="33"/>
      <c r="E294" s="53"/>
      <c r="F294" s="31"/>
      <c r="G294" s="29"/>
      <c r="H294" s="16"/>
      <c r="I294" s="29"/>
      <c r="J294" s="33"/>
      <c r="K294" s="53"/>
      <c r="L294" s="31"/>
    </row>
    <row r="295" spans="1:12" x14ac:dyDescent="0.25">
      <c r="A295" s="68"/>
      <c r="B295" s="28">
        <v>2933.2</v>
      </c>
      <c r="C295" s="29">
        <v>4229</v>
      </c>
      <c r="D295" s="33">
        <v>45259</v>
      </c>
      <c r="E295" s="26" t="s">
        <v>247</v>
      </c>
      <c r="F295" s="31">
        <v>7952.9440000000013</v>
      </c>
      <c r="G295" s="29">
        <v>3433.2900000000004</v>
      </c>
      <c r="H295" s="16">
        <v>3433.2900000000004</v>
      </c>
      <c r="I295" s="29">
        <f>H295/C295*100</f>
        <v>81.184440766138579</v>
      </c>
      <c r="J295" s="33">
        <v>45637</v>
      </c>
      <c r="K295" s="26" t="s">
        <v>248</v>
      </c>
      <c r="L295" s="31">
        <v>7952.9</v>
      </c>
    </row>
    <row r="296" spans="1:12" ht="33.75" customHeight="1" x14ac:dyDescent="0.25">
      <c r="A296" s="97" t="s">
        <v>249</v>
      </c>
      <c r="B296" s="20"/>
      <c r="C296" s="21">
        <v>2298.1251512485092</v>
      </c>
      <c r="D296" s="22"/>
      <c r="E296" s="22"/>
      <c r="F296" s="23">
        <v>483670.47960566578</v>
      </c>
      <c r="G296" s="21">
        <v>2298.1251512485092</v>
      </c>
      <c r="H296" s="21">
        <v>2685.4893980286756</v>
      </c>
      <c r="I296" s="21">
        <f>H296/C296*100</f>
        <v>116.85566369480452</v>
      </c>
      <c r="J296" s="22"/>
      <c r="K296" s="22"/>
      <c r="L296" s="23">
        <f>L299+L302</f>
        <v>483670.47960566578</v>
      </c>
    </row>
    <row r="297" spans="1:12" x14ac:dyDescent="0.25">
      <c r="A297" s="24" t="s">
        <v>233</v>
      </c>
      <c r="B297" s="28"/>
      <c r="C297" s="29"/>
      <c r="D297" s="16"/>
      <c r="E297" s="16"/>
      <c r="F297" s="31"/>
      <c r="G297" s="28"/>
      <c r="H297" s="29"/>
      <c r="I297" s="29"/>
      <c r="J297" s="16"/>
      <c r="K297" s="16"/>
      <c r="L297" s="31"/>
    </row>
    <row r="298" spans="1:12" x14ac:dyDescent="0.25">
      <c r="A298" s="24"/>
      <c r="B298" s="28"/>
      <c r="C298" s="29"/>
      <c r="D298" s="16"/>
      <c r="E298" s="16"/>
      <c r="F298" s="31"/>
      <c r="G298" s="28"/>
      <c r="H298" s="40"/>
      <c r="I298" s="29"/>
      <c r="J298" s="16"/>
      <c r="K298" s="16"/>
      <c r="L298" s="31"/>
    </row>
    <row r="299" spans="1:12" x14ac:dyDescent="0.25">
      <c r="A299" s="24"/>
      <c r="B299" s="28">
        <v>2054.16</v>
      </c>
      <c r="C299" s="29">
        <v>2286.2800000000002</v>
      </c>
      <c r="D299" s="30" t="s">
        <v>76</v>
      </c>
      <c r="E299" s="16" t="s">
        <v>76</v>
      </c>
      <c r="F299" s="31">
        <v>472755.663562431</v>
      </c>
      <c r="G299" s="29">
        <v>2286.2800000000002</v>
      </c>
      <c r="H299" s="40">
        <v>2615.50432</v>
      </c>
      <c r="I299" s="29">
        <f>H299/C299*100</f>
        <v>114.39999999999999</v>
      </c>
      <c r="J299" s="30" t="s">
        <v>76</v>
      </c>
      <c r="K299" s="16" t="s">
        <v>76</v>
      </c>
      <c r="L299" s="31">
        <v>472755.663562431</v>
      </c>
    </row>
    <row r="300" spans="1:12" x14ac:dyDescent="0.25">
      <c r="A300" s="34"/>
      <c r="B300" s="28"/>
      <c r="C300" s="29"/>
      <c r="D300" s="16"/>
      <c r="E300" s="16"/>
      <c r="F300" s="31"/>
      <c r="G300" s="29"/>
      <c r="H300" s="16"/>
      <c r="I300" s="29"/>
      <c r="J300" s="16"/>
      <c r="K300" s="16"/>
      <c r="L300" s="31"/>
    </row>
    <row r="301" spans="1:12" x14ac:dyDescent="0.25">
      <c r="A301" s="34" t="s">
        <v>250</v>
      </c>
      <c r="B301" s="28"/>
      <c r="C301" s="29"/>
      <c r="D301" s="16"/>
      <c r="E301" s="16"/>
      <c r="F301" s="31"/>
      <c r="G301" s="29"/>
      <c r="H301" s="16"/>
      <c r="I301" s="29"/>
      <c r="J301" s="16"/>
      <c r="K301" s="16"/>
      <c r="L301" s="31"/>
    </row>
    <row r="302" spans="1:12" x14ac:dyDescent="0.25">
      <c r="A302" s="34"/>
      <c r="B302" s="28">
        <v>2116.596</v>
      </c>
      <c r="C302" s="29">
        <v>2355.77</v>
      </c>
      <c r="D302" s="30" t="s">
        <v>76</v>
      </c>
      <c r="E302" s="16" t="s">
        <v>76</v>
      </c>
      <c r="F302" s="31">
        <v>10914.81604323477</v>
      </c>
      <c r="G302" s="29">
        <v>2355.77</v>
      </c>
      <c r="H302" s="40">
        <v>2695</v>
      </c>
      <c r="I302" s="29">
        <f>H302/C302*100</f>
        <v>114.39996264491015</v>
      </c>
      <c r="J302" s="30" t="s">
        <v>76</v>
      </c>
      <c r="K302" s="16" t="s">
        <v>76</v>
      </c>
      <c r="L302" s="31">
        <v>10914.81604323477</v>
      </c>
    </row>
    <row r="303" spans="1:12" ht="37.5" customHeight="1" x14ac:dyDescent="0.25">
      <c r="A303" s="19" t="s">
        <v>251</v>
      </c>
      <c r="B303" s="20"/>
      <c r="C303" s="21"/>
      <c r="D303" s="22"/>
      <c r="E303" s="22"/>
      <c r="F303" s="23"/>
      <c r="G303" s="20"/>
      <c r="H303" s="21"/>
      <c r="I303" s="21"/>
      <c r="J303" s="22"/>
      <c r="K303" s="22"/>
      <c r="L303" s="23"/>
    </row>
    <row r="304" spans="1:12" x14ac:dyDescent="0.25">
      <c r="A304" s="24" t="s">
        <v>252</v>
      </c>
      <c r="B304" s="28"/>
      <c r="C304" s="29"/>
      <c r="D304" s="16"/>
      <c r="E304" s="16"/>
      <c r="F304" s="31"/>
      <c r="G304" s="28"/>
      <c r="H304" s="29"/>
      <c r="I304" s="29"/>
      <c r="J304" s="16"/>
      <c r="K304" s="16"/>
      <c r="L304" s="31"/>
    </row>
    <row r="305" spans="1:12" x14ac:dyDescent="0.25">
      <c r="A305" s="24"/>
      <c r="B305" s="28"/>
      <c r="C305" s="29"/>
      <c r="D305" s="16"/>
      <c r="E305" s="16"/>
      <c r="F305" s="31"/>
      <c r="G305" s="28"/>
      <c r="H305" s="29"/>
      <c r="I305" s="29"/>
      <c r="J305" s="16"/>
      <c r="K305" s="16"/>
      <c r="L305" s="31"/>
    </row>
    <row r="306" spans="1:12" x14ac:dyDescent="0.25">
      <c r="A306" s="24"/>
      <c r="B306" s="28">
        <v>2359.9</v>
      </c>
      <c r="C306" s="29">
        <v>2381.4</v>
      </c>
      <c r="D306" s="30">
        <v>45209</v>
      </c>
      <c r="E306" s="30" t="s">
        <v>253</v>
      </c>
      <c r="F306" s="31">
        <v>867.19800000000009</v>
      </c>
      <c r="G306" s="83">
        <v>2341.9</v>
      </c>
      <c r="H306" s="16">
        <v>2341.9</v>
      </c>
      <c r="I306" s="29">
        <f>G306/C306*100</f>
        <v>98.341311833375329</v>
      </c>
      <c r="J306" s="30">
        <v>45595</v>
      </c>
      <c r="K306" s="30" t="s">
        <v>254</v>
      </c>
      <c r="L306" s="31">
        <v>2086.2619999999997</v>
      </c>
    </row>
    <row r="307" spans="1:12" ht="39" customHeight="1" x14ac:dyDescent="0.25">
      <c r="A307" s="19" t="s">
        <v>255</v>
      </c>
      <c r="B307" s="20"/>
      <c r="C307" s="21"/>
      <c r="D307" s="22"/>
      <c r="E307" s="22"/>
      <c r="F307" s="23"/>
      <c r="G307" s="20"/>
      <c r="H307" s="21"/>
      <c r="I307" s="21"/>
      <c r="J307" s="22"/>
      <c r="K307" s="22"/>
      <c r="L307" s="23"/>
    </row>
    <row r="308" spans="1:12" x14ac:dyDescent="0.25">
      <c r="A308" s="24" t="s">
        <v>256</v>
      </c>
      <c r="B308" s="28"/>
      <c r="C308" s="29"/>
      <c r="D308" s="16"/>
      <c r="E308" s="16"/>
      <c r="F308" s="31"/>
      <c r="G308" s="28"/>
      <c r="H308" s="29"/>
      <c r="I308" s="29"/>
      <c r="J308" s="16"/>
      <c r="K308" s="16"/>
      <c r="L308" s="31"/>
    </row>
    <row r="309" spans="1:12" x14ac:dyDescent="0.25">
      <c r="A309" s="24"/>
      <c r="B309" s="28"/>
      <c r="C309" s="29"/>
      <c r="D309" s="16"/>
      <c r="E309" s="16"/>
      <c r="F309" s="31"/>
      <c r="G309" s="28"/>
      <c r="H309" s="29"/>
      <c r="I309" s="29"/>
      <c r="J309" s="16"/>
      <c r="K309" s="16"/>
      <c r="L309" s="31"/>
    </row>
    <row r="310" spans="1:12" x14ac:dyDescent="0.25">
      <c r="A310" s="24"/>
      <c r="B310" s="28">
        <v>2726.3</v>
      </c>
      <c r="C310" s="29">
        <v>2971.9</v>
      </c>
      <c r="D310" s="30">
        <v>45223</v>
      </c>
      <c r="E310" s="16" t="s">
        <v>257</v>
      </c>
      <c r="F310" s="31">
        <v>2193.6999999999998</v>
      </c>
      <c r="G310" s="29">
        <v>3120.5</v>
      </c>
      <c r="H310" s="83">
        <v>3720.9900000000002</v>
      </c>
      <c r="I310" s="29">
        <f>H310/C310*100</f>
        <v>125.20576062451632</v>
      </c>
      <c r="J310" s="30">
        <v>45588</v>
      </c>
      <c r="K310" s="16" t="s">
        <v>258</v>
      </c>
      <c r="L310" s="31">
        <v>2193.6999999999998</v>
      </c>
    </row>
    <row r="311" spans="1:12" ht="36" customHeight="1" x14ac:dyDescent="0.25">
      <c r="A311" s="19" t="s">
        <v>259</v>
      </c>
      <c r="B311" s="21"/>
      <c r="C311" s="21"/>
      <c r="D311" s="22"/>
      <c r="E311" s="22"/>
      <c r="F311" s="23"/>
      <c r="G311" s="21"/>
      <c r="H311" s="21"/>
      <c r="I311" s="21"/>
      <c r="J311" s="22"/>
      <c r="K311" s="22"/>
      <c r="L311" s="23"/>
    </row>
    <row r="312" spans="1:12" x14ac:dyDescent="0.25">
      <c r="A312" s="71" t="s">
        <v>260</v>
      </c>
      <c r="B312" s="28"/>
      <c r="C312" s="29"/>
      <c r="D312" s="16"/>
      <c r="E312" s="16"/>
      <c r="F312" s="31"/>
      <c r="G312" s="28"/>
      <c r="H312" s="29"/>
      <c r="I312" s="29"/>
      <c r="J312" s="16"/>
      <c r="K312" s="16"/>
      <c r="L312" s="31"/>
    </row>
    <row r="313" spans="1:12" x14ac:dyDescent="0.25">
      <c r="A313" s="72"/>
      <c r="B313" s="28"/>
      <c r="C313" s="29"/>
      <c r="D313" s="16"/>
      <c r="E313" s="16"/>
      <c r="F313" s="31"/>
      <c r="G313" s="28"/>
      <c r="H313" s="29"/>
      <c r="I313" s="29"/>
      <c r="J313" s="16"/>
      <c r="K313" s="16"/>
      <c r="L313" s="31"/>
    </row>
    <row r="314" spans="1:12" x14ac:dyDescent="0.25">
      <c r="A314" s="73"/>
      <c r="B314" s="28">
        <v>4058.1</v>
      </c>
      <c r="C314" s="29">
        <v>4105.6000000000004</v>
      </c>
      <c r="D314" s="98">
        <v>45209</v>
      </c>
      <c r="E314" s="99" t="s">
        <v>261</v>
      </c>
      <c r="F314" s="31">
        <v>935.81600000000014</v>
      </c>
      <c r="G314" s="29">
        <v>4105.6000000000004</v>
      </c>
      <c r="H314" s="16">
        <v>4690.6000000000004</v>
      </c>
      <c r="I314" s="29">
        <f>H314/C314*100</f>
        <v>114.24883086515977</v>
      </c>
      <c r="J314" s="98">
        <v>45560</v>
      </c>
      <c r="K314" s="99" t="s">
        <v>262</v>
      </c>
      <c r="L314" s="31">
        <v>924.92200000000003</v>
      </c>
    </row>
    <row r="315" spans="1:12" x14ac:dyDescent="0.25">
      <c r="A315" s="24" t="s">
        <v>263</v>
      </c>
      <c r="B315" s="28"/>
      <c r="C315" s="29"/>
      <c r="D315" s="16"/>
      <c r="E315" s="16"/>
      <c r="F315" s="31"/>
      <c r="G315" s="29"/>
      <c r="H315" s="16"/>
      <c r="I315" s="29"/>
      <c r="J315" s="16"/>
      <c r="K315" s="16"/>
      <c r="L315" s="31"/>
    </row>
    <row r="316" spans="1:12" x14ac:dyDescent="0.25">
      <c r="A316" s="24"/>
      <c r="B316" s="28"/>
      <c r="C316" s="29"/>
      <c r="D316" s="16"/>
      <c r="E316" s="16"/>
      <c r="F316" s="31"/>
      <c r="G316" s="29"/>
      <c r="H316" s="16"/>
      <c r="I316" s="29"/>
      <c r="J316" s="16"/>
      <c r="K316" s="16"/>
      <c r="L316" s="31"/>
    </row>
    <row r="317" spans="1:12" x14ac:dyDescent="0.25">
      <c r="A317" s="24"/>
      <c r="B317" s="28">
        <v>3062.9</v>
      </c>
      <c r="C317" s="29">
        <v>3151.1</v>
      </c>
      <c r="D317" s="98">
        <v>45209</v>
      </c>
      <c r="E317" s="99" t="s">
        <v>261</v>
      </c>
      <c r="F317" s="31">
        <v>1653.7000000000003</v>
      </c>
      <c r="G317" s="29">
        <v>3151.1</v>
      </c>
      <c r="H317" s="16">
        <v>3320.5</v>
      </c>
      <c r="I317" s="29">
        <f>H317/C317*100</f>
        <v>105.37590047919774</v>
      </c>
      <c r="J317" s="98">
        <v>45588</v>
      </c>
      <c r="K317" s="99" t="s">
        <v>264</v>
      </c>
      <c r="L317" s="31">
        <v>2773.2310000000002</v>
      </c>
    </row>
    <row r="318" spans="1:12" x14ac:dyDescent="0.25">
      <c r="A318" s="24" t="s">
        <v>265</v>
      </c>
      <c r="B318" s="28"/>
      <c r="C318" s="29"/>
      <c r="D318" s="16"/>
      <c r="E318" s="16"/>
      <c r="F318" s="31"/>
      <c r="G318" s="29"/>
      <c r="H318" s="16"/>
      <c r="I318" s="29"/>
      <c r="J318" s="16"/>
      <c r="K318" s="16"/>
      <c r="L318" s="31"/>
    </row>
    <row r="319" spans="1:12" x14ac:dyDescent="0.25">
      <c r="A319" s="24"/>
      <c r="B319" s="28"/>
      <c r="C319" s="29"/>
      <c r="D319" s="16"/>
      <c r="E319" s="16"/>
      <c r="F319" s="31"/>
      <c r="G319" s="29"/>
      <c r="H319" s="16"/>
      <c r="I319" s="29"/>
      <c r="J319" s="16"/>
      <c r="K319" s="16"/>
      <c r="L319" s="31"/>
    </row>
    <row r="320" spans="1:12" ht="19.5" customHeight="1" x14ac:dyDescent="0.25">
      <c r="A320" s="24"/>
      <c r="B320" s="28">
        <v>4757.8</v>
      </c>
      <c r="C320" s="29">
        <v>6964.2</v>
      </c>
      <c r="D320" s="63">
        <v>45209</v>
      </c>
      <c r="E320" s="63" t="s">
        <v>266</v>
      </c>
      <c r="F320" s="31">
        <v>382.21000000000004</v>
      </c>
      <c r="G320" s="29">
        <v>6964.2</v>
      </c>
      <c r="H320" s="59">
        <v>7672</v>
      </c>
      <c r="I320" s="29">
        <f>H320/C320*100</f>
        <v>110.16340713936992</v>
      </c>
      <c r="J320" s="63">
        <v>45646</v>
      </c>
      <c r="K320" s="63" t="s">
        <v>267</v>
      </c>
      <c r="L320" s="31">
        <v>356.88099999999997</v>
      </c>
    </row>
    <row r="321" spans="1:12" ht="39" customHeight="1" x14ac:dyDescent="0.25">
      <c r="A321" s="19" t="s">
        <v>268</v>
      </c>
      <c r="B321" s="21"/>
      <c r="C321" s="21"/>
      <c r="D321" s="22"/>
      <c r="E321" s="22"/>
      <c r="F321" s="23"/>
      <c r="G321" s="21"/>
      <c r="H321" s="21"/>
      <c r="I321" s="21"/>
      <c r="J321" s="22"/>
      <c r="K321" s="22"/>
      <c r="L321" s="23"/>
    </row>
    <row r="322" spans="1:12" ht="27.75" customHeight="1" x14ac:dyDescent="0.25">
      <c r="A322" s="44" t="s">
        <v>269</v>
      </c>
      <c r="B322" s="28">
        <v>2022.7</v>
      </c>
      <c r="C322" s="54">
        <v>2366.4</v>
      </c>
      <c r="D322" s="53">
        <v>45223</v>
      </c>
      <c r="E322" s="77" t="s">
        <v>270</v>
      </c>
      <c r="F322" s="31">
        <v>3082.5509999999995</v>
      </c>
      <c r="G322" s="54">
        <v>2366.4</v>
      </c>
      <c r="H322" s="59">
        <v>2411</v>
      </c>
      <c r="I322" s="29">
        <f>H322/C322*100</f>
        <v>101.88471940500338</v>
      </c>
      <c r="J322" s="53">
        <v>45609</v>
      </c>
      <c r="K322" s="77" t="s">
        <v>271</v>
      </c>
      <c r="L322" s="31">
        <v>3078</v>
      </c>
    </row>
    <row r="323" spans="1:12" ht="27.75" customHeight="1" x14ac:dyDescent="0.25">
      <c r="A323" s="44" t="s">
        <v>272</v>
      </c>
      <c r="B323" s="28">
        <v>3837.2</v>
      </c>
      <c r="C323" s="29">
        <v>4134.1000000000004</v>
      </c>
      <c r="D323" s="53">
        <v>45223</v>
      </c>
      <c r="E323" s="77" t="s">
        <v>270</v>
      </c>
      <c r="F323" s="31">
        <v>528.6</v>
      </c>
      <c r="G323" s="29">
        <v>4134.1000000000004</v>
      </c>
      <c r="H323" s="16">
        <v>4818.3</v>
      </c>
      <c r="I323" s="29">
        <f>H323/C323*100</f>
        <v>116.550156019448</v>
      </c>
      <c r="J323" s="53">
        <v>45609</v>
      </c>
      <c r="K323" s="77" t="s">
        <v>271</v>
      </c>
      <c r="L323" s="31">
        <v>490.09999999999997</v>
      </c>
    </row>
    <row r="324" spans="1:12" ht="36" customHeight="1" x14ac:dyDescent="0.25">
      <c r="A324" s="19" t="s">
        <v>273</v>
      </c>
      <c r="B324" s="21"/>
      <c r="C324" s="21"/>
      <c r="D324" s="22"/>
      <c r="E324" s="22"/>
      <c r="F324" s="23"/>
      <c r="G324" s="21"/>
      <c r="H324" s="21"/>
      <c r="I324" s="21"/>
      <c r="J324" s="22"/>
      <c r="K324" s="22"/>
      <c r="L324" s="23"/>
    </row>
    <row r="325" spans="1:12" x14ac:dyDescent="0.25">
      <c r="A325" s="24" t="s">
        <v>274</v>
      </c>
      <c r="B325" s="28"/>
      <c r="C325" s="29"/>
      <c r="D325" s="16"/>
      <c r="E325" s="16"/>
      <c r="F325" s="31"/>
      <c r="G325" s="29"/>
      <c r="H325" s="65"/>
      <c r="I325" s="29"/>
      <c r="J325" s="16"/>
      <c r="K325" s="16"/>
      <c r="L325" s="31"/>
    </row>
    <row r="326" spans="1:12" x14ac:dyDescent="0.25">
      <c r="A326" s="24"/>
      <c r="B326" s="28"/>
      <c r="C326" s="29"/>
      <c r="D326" s="16"/>
      <c r="E326" s="16"/>
      <c r="F326" s="31"/>
      <c r="G326" s="29"/>
      <c r="H326" s="65"/>
      <c r="I326" s="29"/>
      <c r="J326" s="16"/>
      <c r="K326" s="16"/>
      <c r="L326" s="31"/>
    </row>
    <row r="327" spans="1:12" x14ac:dyDescent="0.25">
      <c r="A327" s="24"/>
      <c r="B327" s="28">
        <v>2389.8000000000002</v>
      </c>
      <c r="C327" s="29">
        <v>2613.5</v>
      </c>
      <c r="D327" s="30">
        <v>45245</v>
      </c>
      <c r="E327" s="30" t="s">
        <v>275</v>
      </c>
      <c r="F327" s="31">
        <v>9624.7999999999993</v>
      </c>
      <c r="G327" s="29">
        <v>2744.18</v>
      </c>
      <c r="H327" s="74">
        <v>3468.15</v>
      </c>
      <c r="I327" s="29">
        <f>H327/C327*100</f>
        <v>132.70135833173907</v>
      </c>
      <c r="J327" s="30">
        <v>45644</v>
      </c>
      <c r="K327" s="30" t="s">
        <v>276</v>
      </c>
      <c r="L327" s="31">
        <v>9175.1613333333353</v>
      </c>
    </row>
    <row r="328" spans="1:12" ht="37.5" customHeight="1" x14ac:dyDescent="0.25">
      <c r="A328" s="19" t="s">
        <v>277</v>
      </c>
      <c r="B328" s="20"/>
      <c r="C328" s="21"/>
      <c r="D328" s="22"/>
      <c r="E328" s="22"/>
      <c r="F328" s="23"/>
      <c r="G328" s="20"/>
      <c r="H328" s="21"/>
      <c r="I328" s="21"/>
      <c r="J328" s="22"/>
      <c r="K328" s="22"/>
      <c r="L328" s="23"/>
    </row>
    <row r="329" spans="1:12" x14ac:dyDescent="0.25">
      <c r="A329" s="71" t="s">
        <v>256</v>
      </c>
      <c r="B329" s="28"/>
      <c r="C329" s="29"/>
      <c r="D329" s="16"/>
      <c r="E329" s="16"/>
      <c r="F329" s="31"/>
      <c r="G329" s="28"/>
      <c r="H329" s="29"/>
      <c r="I329" s="29"/>
      <c r="J329" s="16"/>
      <c r="K329" s="16"/>
      <c r="L329" s="31"/>
    </row>
    <row r="330" spans="1:12" x14ac:dyDescent="0.25">
      <c r="A330" s="72"/>
      <c r="B330" s="28"/>
      <c r="C330" s="29"/>
      <c r="D330" s="16"/>
      <c r="E330" s="16"/>
      <c r="F330" s="31"/>
      <c r="G330" s="28"/>
      <c r="H330" s="29"/>
      <c r="I330" s="29"/>
      <c r="J330" s="16"/>
      <c r="K330" s="16"/>
      <c r="L330" s="31"/>
    </row>
    <row r="331" spans="1:12" x14ac:dyDescent="0.25">
      <c r="A331" s="73"/>
      <c r="B331" s="39">
        <v>2397.8000000000002</v>
      </c>
      <c r="C331" s="40">
        <v>2397.8000000000002</v>
      </c>
      <c r="D331" s="30">
        <v>45223</v>
      </c>
      <c r="E331" s="16" t="s">
        <v>257</v>
      </c>
      <c r="F331" s="41">
        <v>2791.85</v>
      </c>
      <c r="G331" s="39">
        <v>2517.6900000000005</v>
      </c>
      <c r="H331" s="40">
        <v>2897.4749999999999</v>
      </c>
      <c r="I331" s="29">
        <f>H331/C331*100</f>
        <v>120.83889398615398</v>
      </c>
      <c r="J331" s="30">
        <v>45588</v>
      </c>
      <c r="K331" s="16" t="s">
        <v>258</v>
      </c>
      <c r="L331" s="41">
        <v>2791.85</v>
      </c>
    </row>
    <row r="332" spans="1:12" ht="33.75" customHeight="1" x14ac:dyDescent="0.25">
      <c r="A332" s="19" t="s">
        <v>278</v>
      </c>
      <c r="B332" s="20"/>
      <c r="C332" s="21"/>
      <c r="D332" s="22"/>
      <c r="E332" s="22"/>
      <c r="F332" s="23"/>
      <c r="G332" s="20"/>
      <c r="H332" s="21"/>
      <c r="I332" s="21"/>
      <c r="J332" s="22"/>
      <c r="K332" s="22"/>
      <c r="L332" s="23"/>
    </row>
    <row r="333" spans="1:12" x14ac:dyDescent="0.25">
      <c r="A333" s="24" t="s">
        <v>256</v>
      </c>
      <c r="B333" s="28"/>
      <c r="C333" s="29"/>
      <c r="D333" s="16"/>
      <c r="E333" s="16"/>
      <c r="F333" s="31"/>
      <c r="G333" s="28"/>
      <c r="H333" s="29"/>
      <c r="I333" s="29"/>
      <c r="J333" s="16"/>
      <c r="K333" s="16"/>
      <c r="L333" s="31"/>
    </row>
    <row r="334" spans="1:12" x14ac:dyDescent="0.25">
      <c r="A334" s="24"/>
      <c r="B334" s="28"/>
      <c r="C334" s="29"/>
      <c r="D334" s="16"/>
      <c r="E334" s="16"/>
      <c r="F334" s="31"/>
      <c r="G334" s="28"/>
      <c r="H334" s="29"/>
      <c r="I334" s="29"/>
      <c r="J334" s="16"/>
      <c r="K334" s="16"/>
      <c r="L334" s="31"/>
    </row>
    <row r="335" spans="1:12" x14ac:dyDescent="0.25">
      <c r="A335" s="24"/>
      <c r="B335" s="28">
        <v>3267.9</v>
      </c>
      <c r="C335" s="29">
        <v>3588.9</v>
      </c>
      <c r="D335" s="30">
        <v>45223</v>
      </c>
      <c r="E335" s="16" t="s">
        <v>257</v>
      </c>
      <c r="F335" s="31">
        <v>4691.4998000000005</v>
      </c>
      <c r="G335" s="29">
        <v>3768.3450000000003</v>
      </c>
      <c r="H335" s="100">
        <v>3956.7150000000001</v>
      </c>
      <c r="I335" s="29">
        <f>H335/C335*100</f>
        <v>110.24868344060854</v>
      </c>
      <c r="J335" s="30">
        <v>45588</v>
      </c>
      <c r="K335" s="16" t="s">
        <v>258</v>
      </c>
      <c r="L335" s="31">
        <v>4682.8493333333336</v>
      </c>
    </row>
    <row r="336" spans="1:12" ht="37.5" customHeight="1" x14ac:dyDescent="0.25">
      <c r="A336" s="19" t="s">
        <v>279</v>
      </c>
      <c r="B336" s="20"/>
      <c r="C336" s="21"/>
      <c r="D336" s="22"/>
      <c r="E336" s="22"/>
      <c r="F336" s="23"/>
      <c r="G336" s="20"/>
      <c r="H336" s="21"/>
      <c r="I336" s="21"/>
      <c r="J336" s="22"/>
      <c r="K336" s="22"/>
      <c r="L336" s="23"/>
    </row>
    <row r="337" spans="1:12" x14ac:dyDescent="0.25">
      <c r="A337" s="71" t="s">
        <v>252</v>
      </c>
      <c r="B337" s="28"/>
      <c r="C337" s="29"/>
      <c r="D337" s="16"/>
      <c r="E337" s="16"/>
      <c r="F337" s="31"/>
      <c r="G337" s="28"/>
      <c r="H337" s="29"/>
      <c r="I337" s="29"/>
      <c r="J337" s="16"/>
      <c r="K337" s="16"/>
      <c r="L337" s="31"/>
    </row>
    <row r="338" spans="1:12" x14ac:dyDescent="0.25">
      <c r="A338" s="72"/>
      <c r="B338" s="28"/>
      <c r="C338" s="29"/>
      <c r="D338" s="16"/>
      <c r="E338" s="16"/>
      <c r="F338" s="31"/>
      <c r="G338" s="28"/>
      <c r="H338" s="29"/>
      <c r="I338" s="29"/>
      <c r="J338" s="16"/>
      <c r="K338" s="16"/>
      <c r="L338" s="31"/>
    </row>
    <row r="339" spans="1:12" x14ac:dyDescent="0.25">
      <c r="A339" s="73"/>
      <c r="B339" s="28">
        <v>2554.1</v>
      </c>
      <c r="C339" s="29">
        <v>3596.4</v>
      </c>
      <c r="D339" s="30">
        <v>45209</v>
      </c>
      <c r="E339" s="30" t="s">
        <v>253</v>
      </c>
      <c r="F339" s="31">
        <v>2138.5300000000002</v>
      </c>
      <c r="G339" s="29">
        <v>3596.4</v>
      </c>
      <c r="H339" s="29">
        <v>4008.7</v>
      </c>
      <c r="I339" s="29">
        <f>H339/C339*100</f>
        <v>111.46424201979757</v>
      </c>
      <c r="J339" s="30">
        <v>45595</v>
      </c>
      <c r="K339" s="30" t="s">
        <v>280</v>
      </c>
      <c r="L339" s="31">
        <v>2876.4920000000002</v>
      </c>
    </row>
    <row r="340" spans="1:12" ht="33" customHeight="1" x14ac:dyDescent="0.25">
      <c r="A340" s="19" t="s">
        <v>281</v>
      </c>
      <c r="B340" s="21"/>
      <c r="C340" s="21"/>
      <c r="D340" s="22"/>
      <c r="E340" s="22"/>
      <c r="F340" s="23"/>
      <c r="G340" s="21"/>
      <c r="H340" s="21"/>
      <c r="I340" s="21"/>
      <c r="J340" s="22"/>
      <c r="K340" s="22"/>
      <c r="L340" s="23"/>
    </row>
    <row r="341" spans="1:12" x14ac:dyDescent="0.25">
      <c r="A341" s="24" t="s">
        <v>282</v>
      </c>
      <c r="B341" s="28"/>
      <c r="C341" s="29"/>
      <c r="D341" s="16"/>
      <c r="E341" s="16"/>
      <c r="F341" s="31"/>
      <c r="G341" s="28"/>
      <c r="H341" s="101"/>
      <c r="I341" s="29"/>
      <c r="J341" s="16"/>
      <c r="K341" s="16"/>
      <c r="L341" s="31"/>
    </row>
    <row r="342" spans="1:12" x14ac:dyDescent="0.25">
      <c r="A342" s="24"/>
      <c r="B342" s="28"/>
      <c r="C342" s="29"/>
      <c r="D342" s="16"/>
      <c r="E342" s="16"/>
      <c r="F342" s="31"/>
      <c r="G342" s="28"/>
      <c r="H342" s="101"/>
      <c r="I342" s="29"/>
      <c r="J342" s="16"/>
      <c r="K342" s="16"/>
      <c r="L342" s="31"/>
    </row>
    <row r="343" spans="1:12" x14ac:dyDescent="0.25">
      <c r="A343" s="24"/>
      <c r="B343" s="28">
        <v>2732.2</v>
      </c>
      <c r="C343" s="29">
        <v>2918</v>
      </c>
      <c r="D343" s="30">
        <v>45223</v>
      </c>
      <c r="E343" s="16" t="s">
        <v>283</v>
      </c>
      <c r="F343" s="31">
        <v>3135.9999999999995</v>
      </c>
      <c r="G343" s="29">
        <v>2918</v>
      </c>
      <c r="H343" s="29">
        <v>3273.6</v>
      </c>
      <c r="I343" s="29">
        <f>H343/C343*100</f>
        <v>112.18642906100069</v>
      </c>
      <c r="J343" s="30">
        <v>45595</v>
      </c>
      <c r="K343" s="16" t="s">
        <v>284</v>
      </c>
      <c r="L343" s="31">
        <v>3135.9999999999995</v>
      </c>
    </row>
    <row r="344" spans="1:12" x14ac:dyDescent="0.25">
      <c r="A344" s="24" t="s">
        <v>285</v>
      </c>
      <c r="B344" s="28"/>
      <c r="C344" s="29"/>
      <c r="D344" s="30"/>
      <c r="E344" s="16"/>
      <c r="F344" s="31"/>
      <c r="G344" s="29"/>
      <c r="H344" s="29"/>
      <c r="I344" s="29"/>
      <c r="J344" s="30"/>
      <c r="K344" s="16"/>
      <c r="L344" s="31"/>
    </row>
    <row r="345" spans="1:12" x14ac:dyDescent="0.25">
      <c r="A345" s="24"/>
      <c r="B345" s="28"/>
      <c r="C345" s="29"/>
      <c r="D345" s="30"/>
      <c r="E345" s="16"/>
      <c r="F345" s="31"/>
      <c r="G345" s="29"/>
      <c r="H345" s="29"/>
      <c r="I345" s="29"/>
      <c r="J345" s="30"/>
      <c r="K345" s="16"/>
      <c r="L345" s="31"/>
    </row>
    <row r="346" spans="1:12" x14ac:dyDescent="0.25">
      <c r="A346" s="24"/>
      <c r="B346" s="28"/>
      <c r="C346" s="29">
        <v>3128.1</v>
      </c>
      <c r="D346" s="30">
        <v>45553</v>
      </c>
      <c r="E346" s="16" t="s">
        <v>286</v>
      </c>
      <c r="F346" s="31">
        <v>5329.1000000000013</v>
      </c>
      <c r="G346" s="29">
        <v>3128.1</v>
      </c>
      <c r="H346" s="29">
        <v>3578.1</v>
      </c>
      <c r="I346" s="29">
        <f>H346/C346*100</f>
        <v>114.38572935647838</v>
      </c>
      <c r="J346" s="30">
        <v>45623</v>
      </c>
      <c r="K346" s="16" t="s">
        <v>287</v>
      </c>
      <c r="L346" s="31">
        <v>5329.1000000000013</v>
      </c>
    </row>
    <row r="347" spans="1:12" x14ac:dyDescent="0.25">
      <c r="A347" s="24" t="s">
        <v>288</v>
      </c>
      <c r="B347" s="28"/>
      <c r="C347" s="29"/>
      <c r="D347" s="30"/>
      <c r="E347" s="16"/>
      <c r="F347" s="31"/>
      <c r="G347" s="29"/>
      <c r="H347" s="102"/>
      <c r="I347" s="29"/>
      <c r="J347" s="30"/>
      <c r="K347" s="16"/>
      <c r="L347" s="31"/>
    </row>
    <row r="348" spans="1:12" x14ac:dyDescent="0.25">
      <c r="A348" s="24"/>
      <c r="B348" s="28"/>
      <c r="C348" s="29"/>
      <c r="D348" s="30"/>
      <c r="E348" s="16"/>
      <c r="F348" s="31"/>
      <c r="G348" s="29"/>
      <c r="H348" s="102"/>
      <c r="I348" s="29"/>
      <c r="J348" s="30"/>
      <c r="K348" s="16"/>
      <c r="L348" s="31"/>
    </row>
    <row r="349" spans="1:12" x14ac:dyDescent="0.25">
      <c r="A349" s="24"/>
      <c r="B349" s="28">
        <v>7059.9</v>
      </c>
      <c r="C349" s="29">
        <v>7726.5</v>
      </c>
      <c r="D349" s="30">
        <v>45245</v>
      </c>
      <c r="E349" s="16" t="s">
        <v>275</v>
      </c>
      <c r="F349" s="31">
        <v>1803.1</v>
      </c>
      <c r="G349" s="29">
        <v>8112.8250000000007</v>
      </c>
      <c r="H349" s="29">
        <v>9025.17</v>
      </c>
      <c r="I349" s="29">
        <f>H349/C349*100</f>
        <v>116.80799844690351</v>
      </c>
      <c r="J349" s="30">
        <v>45644</v>
      </c>
      <c r="K349" s="16" t="s">
        <v>289</v>
      </c>
      <c r="L349" s="31">
        <v>1803.1</v>
      </c>
    </row>
    <row r="350" spans="1:12" ht="37.5" customHeight="1" x14ac:dyDescent="0.25">
      <c r="A350" s="19" t="s">
        <v>290</v>
      </c>
      <c r="B350" s="20"/>
      <c r="C350" s="21"/>
      <c r="D350" s="22"/>
      <c r="E350" s="22"/>
      <c r="F350" s="23"/>
      <c r="G350" s="20"/>
      <c r="H350" s="21"/>
      <c r="I350" s="21"/>
      <c r="J350" s="22"/>
      <c r="K350" s="22"/>
      <c r="L350" s="23"/>
    </row>
    <row r="351" spans="1:12" ht="23.25" customHeight="1" x14ac:dyDescent="0.25">
      <c r="A351" s="44" t="s">
        <v>291</v>
      </c>
      <c r="B351" s="39">
        <v>1940.6</v>
      </c>
      <c r="C351" s="40">
        <v>2044.6</v>
      </c>
      <c r="D351" s="53">
        <v>45223</v>
      </c>
      <c r="E351" s="63" t="s">
        <v>270</v>
      </c>
      <c r="F351" s="41">
        <v>1718.6999999999998</v>
      </c>
      <c r="G351" s="40">
        <v>2044.6</v>
      </c>
      <c r="H351" s="40">
        <v>2466.4</v>
      </c>
      <c r="I351" s="29">
        <f>H351/C351*100</f>
        <v>120.62995206886433</v>
      </c>
      <c r="J351" s="53">
        <v>45609</v>
      </c>
      <c r="K351" s="63" t="s">
        <v>271</v>
      </c>
      <c r="L351" s="41">
        <v>1718.6999999999998</v>
      </c>
    </row>
    <row r="352" spans="1:12" ht="18.75" customHeight="1" x14ac:dyDescent="0.25">
      <c r="A352" s="19" t="s">
        <v>292</v>
      </c>
      <c r="B352" s="20"/>
      <c r="C352" s="21"/>
      <c r="D352" s="22"/>
      <c r="E352" s="22"/>
      <c r="F352" s="23"/>
      <c r="G352" s="20"/>
      <c r="H352" s="21"/>
      <c r="I352" s="21"/>
      <c r="J352" s="22"/>
      <c r="K352" s="22"/>
      <c r="L352" s="23"/>
    </row>
    <row r="353" spans="1:12" x14ac:dyDescent="0.25">
      <c r="A353" s="24" t="s">
        <v>233</v>
      </c>
      <c r="B353" s="28"/>
      <c r="C353" s="29"/>
      <c r="D353" s="16"/>
      <c r="E353" s="16"/>
      <c r="F353" s="31"/>
      <c r="G353" s="28"/>
      <c r="H353" s="29"/>
      <c r="I353" s="29"/>
      <c r="J353" s="16"/>
      <c r="K353" s="16"/>
      <c r="L353" s="31"/>
    </row>
    <row r="354" spans="1:12" x14ac:dyDescent="0.25">
      <c r="A354" s="24"/>
      <c r="B354" s="28"/>
      <c r="C354" s="29"/>
      <c r="D354" s="16"/>
      <c r="E354" s="16"/>
      <c r="F354" s="31"/>
      <c r="G354" s="28"/>
      <c r="H354" s="29"/>
      <c r="I354" s="29"/>
      <c r="J354" s="16"/>
      <c r="K354" s="16"/>
      <c r="L354" s="31"/>
    </row>
    <row r="355" spans="1:12" ht="18" customHeight="1" x14ac:dyDescent="0.25">
      <c r="A355" s="24"/>
      <c r="B355" s="28">
        <v>3622.0439999999999</v>
      </c>
      <c r="C355" s="29">
        <v>3622.0439999999999</v>
      </c>
      <c r="D355" s="30"/>
      <c r="E355" s="16"/>
      <c r="F355" s="31">
        <v>2622.8987769999999</v>
      </c>
      <c r="G355" s="29">
        <v>3622.0439999999999</v>
      </c>
      <c r="H355" s="29">
        <v>4174.2719999999999</v>
      </c>
      <c r="I355" s="29">
        <f>H355/C355*100</f>
        <v>115.246308437998</v>
      </c>
      <c r="J355" s="30">
        <v>45637</v>
      </c>
      <c r="K355" s="16" t="s">
        <v>293</v>
      </c>
      <c r="L355" s="31">
        <v>2622.8987769999999</v>
      </c>
    </row>
    <row r="356" spans="1:12" ht="19.5" customHeight="1" x14ac:dyDescent="0.25">
      <c r="A356" s="19" t="s">
        <v>294</v>
      </c>
      <c r="B356" s="20"/>
      <c r="C356" s="21"/>
      <c r="D356" s="22"/>
      <c r="E356" s="22"/>
      <c r="F356" s="23"/>
      <c r="G356" s="20"/>
      <c r="H356" s="21"/>
      <c r="I356" s="21"/>
      <c r="J356" s="22"/>
      <c r="K356" s="22"/>
      <c r="L356" s="23"/>
    </row>
    <row r="357" spans="1:12" ht="38.25" customHeight="1" x14ac:dyDescent="0.25">
      <c r="A357" s="44" t="s">
        <v>291</v>
      </c>
      <c r="B357" s="56">
        <v>2413</v>
      </c>
      <c r="C357" s="54">
        <v>2413</v>
      </c>
      <c r="D357" s="53">
        <v>45223</v>
      </c>
      <c r="E357" s="63" t="s">
        <v>270</v>
      </c>
      <c r="F357" s="31">
        <v>1459.5520000000001</v>
      </c>
      <c r="G357" s="54">
        <v>2413</v>
      </c>
      <c r="H357" s="54">
        <v>3645.6</v>
      </c>
      <c r="I357" s="29">
        <f>H357/C357*100</f>
        <v>151.08164111065062</v>
      </c>
      <c r="J357" s="53">
        <v>45609</v>
      </c>
      <c r="K357" s="63" t="s">
        <v>271</v>
      </c>
      <c r="L357" s="31">
        <v>1467.384</v>
      </c>
    </row>
    <row r="358" spans="1:12" ht="26.25" customHeight="1" x14ac:dyDescent="0.25">
      <c r="A358" s="19" t="s">
        <v>295</v>
      </c>
      <c r="B358" s="21"/>
      <c r="C358" s="21"/>
      <c r="D358" s="22"/>
      <c r="E358" s="22"/>
      <c r="F358" s="23"/>
      <c r="G358" s="21"/>
      <c r="H358" s="21"/>
      <c r="I358" s="21"/>
      <c r="J358" s="22"/>
      <c r="K358" s="22"/>
      <c r="L358" s="23"/>
    </row>
    <row r="359" spans="1:12" x14ac:dyDescent="0.25">
      <c r="A359" s="24" t="s">
        <v>296</v>
      </c>
      <c r="B359" s="28"/>
      <c r="C359" s="29"/>
      <c r="D359" s="16"/>
      <c r="E359" s="16"/>
      <c r="F359" s="31"/>
      <c r="G359" s="28"/>
      <c r="H359" s="29"/>
      <c r="I359" s="29"/>
      <c r="J359" s="16"/>
      <c r="K359" s="16"/>
      <c r="L359" s="31"/>
    </row>
    <row r="360" spans="1:12" x14ac:dyDescent="0.25">
      <c r="A360" s="24"/>
      <c r="B360" s="28"/>
      <c r="C360" s="29"/>
      <c r="D360" s="16"/>
      <c r="E360" s="16"/>
      <c r="F360" s="31"/>
      <c r="G360" s="28"/>
      <c r="H360" s="29"/>
      <c r="I360" s="29"/>
      <c r="J360" s="16"/>
      <c r="K360" s="16"/>
      <c r="L360" s="31"/>
    </row>
    <row r="361" spans="1:12" x14ac:dyDescent="0.25">
      <c r="A361" s="24"/>
      <c r="B361" s="56">
        <v>5422.5</v>
      </c>
      <c r="C361" s="54">
        <v>5830.8</v>
      </c>
      <c r="D361" s="53">
        <v>45189</v>
      </c>
      <c r="E361" s="26" t="s">
        <v>297</v>
      </c>
      <c r="F361" s="57">
        <v>11049.9</v>
      </c>
      <c r="G361" s="54">
        <v>6529.56</v>
      </c>
      <c r="H361" s="26">
        <v>6529.56</v>
      </c>
      <c r="I361" s="29">
        <f>H361/C361*100</f>
        <v>111.9839473142622</v>
      </c>
      <c r="J361" s="53">
        <v>45646</v>
      </c>
      <c r="K361" s="26" t="s">
        <v>298</v>
      </c>
      <c r="L361" s="57">
        <v>15184.192400642556</v>
      </c>
    </row>
    <row r="362" spans="1:12" ht="14.25" customHeight="1" x14ac:dyDescent="0.25">
      <c r="A362" s="71" t="s">
        <v>299</v>
      </c>
      <c r="B362" s="28"/>
      <c r="C362" s="29"/>
      <c r="D362" s="16"/>
      <c r="E362" s="16"/>
      <c r="F362" s="31"/>
      <c r="G362" s="29"/>
      <c r="H362" s="26"/>
      <c r="I362" s="29"/>
      <c r="J362" s="16"/>
      <c r="K362" s="16"/>
      <c r="L362" s="31"/>
    </row>
    <row r="363" spans="1:12" ht="14.25" customHeight="1" x14ac:dyDescent="0.25">
      <c r="A363" s="72"/>
      <c r="B363" s="28"/>
      <c r="C363" s="29"/>
      <c r="D363" s="16"/>
      <c r="E363" s="16"/>
      <c r="F363" s="31"/>
      <c r="G363" s="29"/>
      <c r="H363" s="26"/>
      <c r="I363" s="29"/>
      <c r="J363" s="16"/>
      <c r="K363" s="16"/>
      <c r="L363" s="31"/>
    </row>
    <row r="364" spans="1:12" ht="14.25" customHeight="1" x14ac:dyDescent="0.25">
      <c r="A364" s="73"/>
      <c r="B364" s="56">
        <v>5422.5</v>
      </c>
      <c r="C364" s="54" t="s">
        <v>76</v>
      </c>
      <c r="D364" s="53">
        <v>45189</v>
      </c>
      <c r="E364" s="26" t="s">
        <v>297</v>
      </c>
      <c r="F364" s="31">
        <v>3122.3</v>
      </c>
      <c r="G364" s="54" t="s">
        <v>76</v>
      </c>
      <c r="H364" s="26" t="s">
        <v>76</v>
      </c>
      <c r="I364" s="29" t="s">
        <v>76</v>
      </c>
      <c r="J364" s="53" t="s">
        <v>76</v>
      </c>
      <c r="K364" s="26" t="s">
        <v>76</v>
      </c>
      <c r="L364" s="31" t="s">
        <v>76</v>
      </c>
    </row>
    <row r="365" spans="1:12" ht="14.25" customHeight="1" x14ac:dyDescent="0.25">
      <c r="A365" s="66" t="s">
        <v>300</v>
      </c>
      <c r="B365" s="56"/>
      <c r="C365" s="54"/>
      <c r="D365" s="53"/>
      <c r="E365" s="26"/>
      <c r="F365" s="31"/>
      <c r="G365" s="54"/>
      <c r="H365" s="26"/>
      <c r="I365" s="29"/>
      <c r="J365" s="53"/>
      <c r="K365" s="26"/>
      <c r="L365" s="31"/>
    </row>
    <row r="366" spans="1:12" ht="14.25" customHeight="1" x14ac:dyDescent="0.25">
      <c r="A366" s="67"/>
      <c r="B366" s="56"/>
      <c r="C366" s="54"/>
      <c r="D366" s="53"/>
      <c r="E366" s="26"/>
      <c r="F366" s="31"/>
      <c r="G366" s="54"/>
      <c r="H366" s="26"/>
      <c r="I366" s="29"/>
      <c r="J366" s="53"/>
      <c r="K366" s="26"/>
      <c r="L366" s="31"/>
    </row>
    <row r="367" spans="1:12" ht="14.25" customHeight="1" x14ac:dyDescent="0.25">
      <c r="A367" s="68"/>
      <c r="B367" s="56" t="s">
        <v>76</v>
      </c>
      <c r="C367" s="54">
        <v>5802.3756000000003</v>
      </c>
      <c r="D367" s="53">
        <v>45623</v>
      </c>
      <c r="E367" s="26" t="s">
        <v>301</v>
      </c>
      <c r="F367" s="31">
        <v>3541.232</v>
      </c>
      <c r="G367" s="54">
        <v>5802.3756000000003</v>
      </c>
      <c r="H367" s="26">
        <v>6272.28</v>
      </c>
      <c r="I367" s="29">
        <f>H367/C367*100</f>
        <v>108.09848297307742</v>
      </c>
      <c r="J367" s="53">
        <v>45623</v>
      </c>
      <c r="K367" s="26" t="s">
        <v>301</v>
      </c>
      <c r="L367" s="31">
        <v>3541.232</v>
      </c>
    </row>
    <row r="368" spans="1:12" x14ac:dyDescent="0.25">
      <c r="A368" s="24" t="s">
        <v>302</v>
      </c>
      <c r="B368" s="28"/>
      <c r="C368" s="29"/>
      <c r="D368" s="16"/>
      <c r="E368" s="16"/>
      <c r="F368" s="31"/>
      <c r="G368" s="29"/>
      <c r="H368" s="26"/>
      <c r="I368" s="29"/>
      <c r="J368" s="16"/>
      <c r="K368" s="16"/>
      <c r="L368" s="31"/>
    </row>
    <row r="369" spans="1:12" x14ac:dyDescent="0.25">
      <c r="A369" s="24"/>
      <c r="B369" s="28"/>
      <c r="C369" s="29"/>
      <c r="D369" s="16"/>
      <c r="E369" s="16"/>
      <c r="F369" s="31"/>
      <c r="G369" s="29"/>
      <c r="H369" s="26"/>
      <c r="I369" s="29"/>
      <c r="J369" s="16"/>
      <c r="K369" s="16"/>
      <c r="L369" s="31"/>
    </row>
    <row r="370" spans="1:12" x14ac:dyDescent="0.25">
      <c r="A370" s="24"/>
      <c r="B370" s="47">
        <v>2927.7</v>
      </c>
      <c r="C370" s="48">
        <v>2927.7</v>
      </c>
      <c r="D370" s="30">
        <v>45174</v>
      </c>
      <c r="E370" s="16" t="s">
        <v>303</v>
      </c>
      <c r="F370" s="49">
        <v>1381.2</v>
      </c>
      <c r="G370" s="48">
        <v>2864.5</v>
      </c>
      <c r="H370" s="48">
        <v>2864.5</v>
      </c>
      <c r="I370" s="29">
        <f>H370/C370*100</f>
        <v>97.841308877275679</v>
      </c>
      <c r="J370" s="30">
        <v>45545</v>
      </c>
      <c r="K370" s="16" t="s">
        <v>304</v>
      </c>
      <c r="L370" s="49">
        <v>1381.2</v>
      </c>
    </row>
    <row r="371" spans="1:12" x14ac:dyDescent="0.25">
      <c r="A371" s="24" t="s">
        <v>65</v>
      </c>
      <c r="B371" s="28"/>
      <c r="C371" s="29"/>
      <c r="D371" s="16"/>
      <c r="E371" s="16"/>
      <c r="F371" s="31"/>
      <c r="G371" s="29"/>
      <c r="H371" s="26"/>
      <c r="I371" s="29"/>
      <c r="J371" s="16"/>
      <c r="K371" s="16"/>
      <c r="L371" s="31"/>
    </row>
    <row r="372" spans="1:12" x14ac:dyDescent="0.25">
      <c r="A372" s="24"/>
      <c r="B372" s="28"/>
      <c r="C372" s="29"/>
      <c r="D372" s="16"/>
      <c r="E372" s="16"/>
      <c r="F372" s="31"/>
      <c r="G372" s="29"/>
      <c r="H372" s="26"/>
      <c r="I372" s="29"/>
      <c r="J372" s="16"/>
      <c r="K372" s="16"/>
      <c r="L372" s="31"/>
    </row>
    <row r="373" spans="1:12" x14ac:dyDescent="0.25">
      <c r="A373" s="24"/>
      <c r="B373" s="39">
        <v>3409.56</v>
      </c>
      <c r="C373" s="40">
        <v>3547.2</v>
      </c>
      <c r="D373" s="30">
        <v>45195</v>
      </c>
      <c r="E373" s="26" t="s">
        <v>66</v>
      </c>
      <c r="F373" s="41">
        <v>438.77920940894688</v>
      </c>
      <c r="G373" s="40">
        <v>3547.2</v>
      </c>
      <c r="H373" s="26">
        <v>3964.4399999999996</v>
      </c>
      <c r="I373" s="29">
        <f>H373/C373*100</f>
        <v>111.76251691474965</v>
      </c>
      <c r="J373" s="30">
        <v>45630</v>
      </c>
      <c r="K373" s="26" t="s">
        <v>67</v>
      </c>
      <c r="L373" s="41">
        <v>458.36051067155796</v>
      </c>
    </row>
    <row r="374" spans="1:12" x14ac:dyDescent="0.25">
      <c r="A374" s="37"/>
      <c r="B374" s="39"/>
      <c r="C374" s="40"/>
      <c r="D374" s="16"/>
      <c r="E374" s="16"/>
      <c r="F374" s="41"/>
      <c r="G374" s="40"/>
      <c r="H374" s="26"/>
      <c r="I374" s="29"/>
      <c r="J374" s="16"/>
      <c r="K374" s="16"/>
      <c r="L374" s="41"/>
    </row>
    <row r="375" spans="1:12" x14ac:dyDescent="0.25">
      <c r="A375" s="34" t="s">
        <v>305</v>
      </c>
      <c r="B375" s="39"/>
      <c r="C375" s="40"/>
      <c r="D375" s="16"/>
      <c r="E375" s="16"/>
      <c r="F375" s="41"/>
      <c r="G375" s="40"/>
      <c r="H375" s="26"/>
      <c r="I375" s="29"/>
      <c r="J375" s="16"/>
      <c r="K375" s="16"/>
      <c r="L375" s="41"/>
    </row>
    <row r="376" spans="1:12" x14ac:dyDescent="0.25">
      <c r="A376" s="38"/>
      <c r="B376" s="39">
        <v>8155.08</v>
      </c>
      <c r="C376" s="40">
        <v>9051.24</v>
      </c>
      <c r="D376" s="30">
        <v>45238</v>
      </c>
      <c r="E376" s="16" t="s">
        <v>306</v>
      </c>
      <c r="F376" s="41">
        <v>170.7</v>
      </c>
      <c r="G376" s="40">
        <v>5311.3200000000006</v>
      </c>
      <c r="H376" s="26">
        <v>5286.8399999999992</v>
      </c>
      <c r="I376" s="29">
        <f>H376/C376*100</f>
        <v>58.410118392618017</v>
      </c>
      <c r="J376" s="30">
        <v>45616</v>
      </c>
      <c r="K376" s="16" t="s">
        <v>307</v>
      </c>
      <c r="L376" s="41">
        <v>170.7</v>
      </c>
    </row>
    <row r="377" spans="1:12" x14ac:dyDescent="0.25">
      <c r="A377" s="24" t="s">
        <v>308</v>
      </c>
      <c r="B377" s="28"/>
      <c r="C377" s="29"/>
      <c r="D377" s="16"/>
      <c r="E377" s="26"/>
      <c r="F377" s="31"/>
      <c r="G377" s="29"/>
      <c r="H377" s="26"/>
      <c r="I377" s="29"/>
      <c r="J377" s="16"/>
      <c r="K377" s="26"/>
      <c r="L377" s="31"/>
    </row>
    <row r="378" spans="1:12" x14ac:dyDescent="0.25">
      <c r="A378" s="24"/>
      <c r="B378" s="28"/>
      <c r="C378" s="29"/>
      <c r="D378" s="16"/>
      <c r="E378" s="26"/>
      <c r="F378" s="31"/>
      <c r="G378" s="29"/>
      <c r="H378" s="26"/>
      <c r="I378" s="29"/>
      <c r="J378" s="16"/>
      <c r="K378" s="26"/>
      <c r="L378" s="31"/>
    </row>
    <row r="379" spans="1:12" x14ac:dyDescent="0.25">
      <c r="A379" s="24"/>
      <c r="B379" s="28">
        <v>5354.88</v>
      </c>
      <c r="C379" s="29">
        <v>5354.88</v>
      </c>
      <c r="D379" s="30">
        <v>45259</v>
      </c>
      <c r="E379" s="16" t="s">
        <v>41</v>
      </c>
      <c r="F379" s="31">
        <v>2931.7</v>
      </c>
      <c r="G379" s="29">
        <v>5354.88</v>
      </c>
      <c r="H379" s="26">
        <v>5831.8799999999992</v>
      </c>
      <c r="I379" s="29">
        <f>H379/C379*100</f>
        <v>108.90776263893866</v>
      </c>
      <c r="J379" s="30">
        <v>45574</v>
      </c>
      <c r="K379" s="16" t="s">
        <v>309</v>
      </c>
      <c r="L379" s="31">
        <v>2859.7533333333336</v>
      </c>
    </row>
    <row r="380" spans="1:12" x14ac:dyDescent="0.25">
      <c r="A380" s="24" t="s">
        <v>310</v>
      </c>
      <c r="B380" s="28"/>
      <c r="C380" s="29"/>
      <c r="D380" s="16"/>
      <c r="E380" s="26"/>
      <c r="F380" s="31"/>
      <c r="G380" s="29"/>
      <c r="H380" s="26"/>
      <c r="I380" s="29"/>
      <c r="J380" s="16"/>
      <c r="K380" s="26"/>
      <c r="L380" s="31"/>
    </row>
    <row r="381" spans="1:12" x14ac:dyDescent="0.25">
      <c r="A381" s="24"/>
      <c r="B381" s="28"/>
      <c r="C381" s="29"/>
      <c r="D381" s="16"/>
      <c r="E381" s="26"/>
      <c r="F381" s="31"/>
      <c r="G381" s="29"/>
      <c r="H381" s="26"/>
      <c r="I381" s="29"/>
      <c r="J381" s="16"/>
      <c r="K381" s="26"/>
      <c r="L381" s="31"/>
    </row>
    <row r="382" spans="1:12" x14ac:dyDescent="0.25">
      <c r="A382" s="24"/>
      <c r="B382" s="28">
        <v>2506.6</v>
      </c>
      <c r="C382" s="29">
        <v>2506.6</v>
      </c>
      <c r="D382" s="30">
        <v>45174</v>
      </c>
      <c r="E382" s="26" t="s">
        <v>311</v>
      </c>
      <c r="F382" s="31">
        <v>193.5</v>
      </c>
      <c r="G382" s="29">
        <v>2945.88</v>
      </c>
      <c r="H382" s="26">
        <v>2945.88</v>
      </c>
      <c r="I382" s="29">
        <f>H382/C382*100</f>
        <v>117.52493417378122</v>
      </c>
      <c r="J382" s="30">
        <v>45602</v>
      </c>
      <c r="K382" s="26" t="s">
        <v>312</v>
      </c>
      <c r="L382" s="31">
        <v>193.5</v>
      </c>
    </row>
    <row r="383" spans="1:12" x14ac:dyDescent="0.25">
      <c r="A383" s="24" t="s">
        <v>313</v>
      </c>
      <c r="B383" s="28"/>
      <c r="C383" s="29"/>
      <c r="D383" s="16"/>
      <c r="E383" s="16"/>
      <c r="F383" s="31"/>
      <c r="G383" s="29"/>
      <c r="H383" s="26"/>
      <c r="I383" s="29"/>
      <c r="J383" s="16"/>
      <c r="K383" s="16"/>
      <c r="L383" s="31"/>
    </row>
    <row r="384" spans="1:12" x14ac:dyDescent="0.25">
      <c r="A384" s="24"/>
      <c r="B384" s="28"/>
      <c r="C384" s="29"/>
      <c r="D384" s="16"/>
      <c r="E384" s="16"/>
      <c r="F384" s="31"/>
      <c r="G384" s="29"/>
      <c r="H384" s="26"/>
      <c r="I384" s="29"/>
      <c r="J384" s="16"/>
      <c r="K384" s="16"/>
      <c r="L384" s="31"/>
    </row>
    <row r="385" spans="1:12" x14ac:dyDescent="0.25">
      <c r="A385" s="24"/>
      <c r="B385" s="28">
        <v>2411.3000000000002</v>
      </c>
      <c r="C385" s="29">
        <v>2411.3000000000002</v>
      </c>
      <c r="D385" s="30">
        <v>45181</v>
      </c>
      <c r="E385" s="16" t="s">
        <v>314</v>
      </c>
      <c r="F385" s="31">
        <v>249.2</v>
      </c>
      <c r="G385" s="29">
        <v>2411.3000000000002</v>
      </c>
      <c r="H385" s="26">
        <v>2667.3</v>
      </c>
      <c r="I385" s="29">
        <f>H385/C385*100</f>
        <v>110.6166797992784</v>
      </c>
      <c r="J385" s="30">
        <v>45545</v>
      </c>
      <c r="K385" s="16" t="s">
        <v>315</v>
      </c>
      <c r="L385" s="31">
        <v>249.2</v>
      </c>
    </row>
    <row r="386" spans="1:12" x14ac:dyDescent="0.25">
      <c r="A386" s="103" t="s">
        <v>316</v>
      </c>
      <c r="B386" s="28"/>
      <c r="C386" s="29"/>
      <c r="D386" s="16"/>
      <c r="E386" s="16"/>
      <c r="F386" s="31"/>
      <c r="G386" s="29"/>
      <c r="H386" s="26"/>
      <c r="I386" s="29"/>
      <c r="J386" s="16"/>
      <c r="K386" s="16"/>
      <c r="L386" s="31"/>
    </row>
    <row r="387" spans="1:12" x14ac:dyDescent="0.25">
      <c r="A387" s="104"/>
      <c r="B387" s="28"/>
      <c r="C387" s="29"/>
      <c r="D387" s="16"/>
      <c r="E387" s="16"/>
      <c r="F387" s="31"/>
      <c r="G387" s="29"/>
      <c r="H387" s="26"/>
      <c r="I387" s="29"/>
      <c r="J387" s="16"/>
      <c r="K387" s="16"/>
      <c r="L387" s="31"/>
    </row>
    <row r="388" spans="1:12" x14ac:dyDescent="0.25">
      <c r="A388" s="105"/>
      <c r="B388" s="106">
        <v>8983.5120000000006</v>
      </c>
      <c r="C388" s="107">
        <v>9852.1080000000002</v>
      </c>
      <c r="D388" s="30">
        <v>45252</v>
      </c>
      <c r="E388" s="16" t="s">
        <v>317</v>
      </c>
      <c r="F388" s="108">
        <v>212.80760333333333</v>
      </c>
      <c r="G388" s="107">
        <v>9852.1080000000002</v>
      </c>
      <c r="H388" s="29">
        <v>11606.915999999999</v>
      </c>
      <c r="I388" s="29">
        <f>H388/C388*100</f>
        <v>117.81149780331275</v>
      </c>
      <c r="J388" s="30">
        <v>45581</v>
      </c>
      <c r="K388" s="16" t="s">
        <v>318</v>
      </c>
      <c r="L388" s="108">
        <v>115.20079199999999</v>
      </c>
    </row>
    <row r="389" spans="1:12" x14ac:dyDescent="0.25">
      <c r="A389" s="24" t="s">
        <v>161</v>
      </c>
      <c r="B389" s="28"/>
      <c r="C389" s="29"/>
      <c r="D389" s="16"/>
      <c r="E389" s="16"/>
      <c r="F389" s="31"/>
      <c r="G389" s="29"/>
      <c r="H389" s="26"/>
      <c r="I389" s="29"/>
      <c r="J389" s="16"/>
      <c r="K389" s="16"/>
      <c r="L389" s="31"/>
    </row>
    <row r="390" spans="1:12" x14ac:dyDescent="0.25">
      <c r="A390" s="24"/>
      <c r="B390" s="28"/>
      <c r="C390" s="29"/>
      <c r="D390" s="16"/>
      <c r="E390" s="16"/>
      <c r="F390" s="31"/>
      <c r="G390" s="29"/>
      <c r="H390" s="26"/>
      <c r="I390" s="29"/>
      <c r="J390" s="16"/>
      <c r="K390" s="16"/>
      <c r="L390" s="31"/>
    </row>
    <row r="391" spans="1:12" x14ac:dyDescent="0.25">
      <c r="A391" s="24"/>
      <c r="B391" s="28">
        <v>5802.24</v>
      </c>
      <c r="C391" s="59">
        <v>6410.81</v>
      </c>
      <c r="D391" s="30">
        <v>45238</v>
      </c>
      <c r="E391" s="16" t="s">
        <v>162</v>
      </c>
      <c r="F391" s="31">
        <v>29865.908438004306</v>
      </c>
      <c r="G391" s="59" t="s">
        <v>76</v>
      </c>
      <c r="H391" s="26" t="s">
        <v>76</v>
      </c>
      <c r="I391" s="29" t="s">
        <v>76</v>
      </c>
      <c r="J391" s="30" t="s">
        <v>76</v>
      </c>
      <c r="K391" s="16" t="s">
        <v>76</v>
      </c>
      <c r="L391" s="31" t="s">
        <v>76</v>
      </c>
    </row>
    <row r="392" spans="1:12" x14ac:dyDescent="0.25">
      <c r="A392" s="66" t="s">
        <v>319</v>
      </c>
      <c r="B392" s="28"/>
      <c r="C392" s="59"/>
      <c r="D392" s="30"/>
      <c r="E392" s="16"/>
      <c r="F392" s="31"/>
      <c r="G392" s="109"/>
      <c r="H392" s="26"/>
      <c r="I392" s="29"/>
      <c r="J392" s="30"/>
      <c r="K392" s="16"/>
      <c r="L392" s="31"/>
    </row>
    <row r="393" spans="1:12" x14ac:dyDescent="0.25">
      <c r="A393" s="67"/>
      <c r="B393" s="28"/>
      <c r="C393" s="59"/>
      <c r="D393" s="30"/>
      <c r="E393" s="16"/>
      <c r="F393" s="31"/>
      <c r="G393" s="109"/>
      <c r="H393" s="26"/>
      <c r="I393" s="29"/>
      <c r="J393" s="30"/>
      <c r="K393" s="16"/>
      <c r="L393" s="31"/>
    </row>
    <row r="394" spans="1:12" x14ac:dyDescent="0.25">
      <c r="A394" s="68"/>
      <c r="B394" s="28" t="s">
        <v>76</v>
      </c>
      <c r="C394" s="59">
        <v>6933.72</v>
      </c>
      <c r="D394" s="30">
        <v>45644</v>
      </c>
      <c r="E394" s="16" t="s">
        <v>320</v>
      </c>
      <c r="F394" s="31">
        <v>10461.809999999998</v>
      </c>
      <c r="G394" s="109">
        <v>6933.72</v>
      </c>
      <c r="H394" s="26">
        <v>8183.76</v>
      </c>
      <c r="I394" s="29">
        <f>H394/C394*100</f>
        <v>118.02841764593896</v>
      </c>
      <c r="J394" s="30">
        <v>45644</v>
      </c>
      <c r="K394" s="16" t="s">
        <v>320</v>
      </c>
      <c r="L394" s="31">
        <v>10461.809999999998</v>
      </c>
    </row>
    <row r="395" spans="1:12" x14ac:dyDescent="0.25">
      <c r="A395" s="71" t="s">
        <v>321</v>
      </c>
      <c r="B395" s="28"/>
      <c r="C395" s="59"/>
      <c r="D395" s="30"/>
      <c r="E395" s="16"/>
      <c r="F395" s="31"/>
      <c r="G395" s="109"/>
      <c r="H395" s="26"/>
      <c r="I395" s="29"/>
      <c r="J395" s="30"/>
      <c r="K395" s="16"/>
      <c r="L395" s="31"/>
    </row>
    <row r="396" spans="1:12" x14ac:dyDescent="0.25">
      <c r="A396" s="110"/>
      <c r="B396" s="28"/>
      <c r="C396" s="59"/>
      <c r="D396" s="30"/>
      <c r="E396" s="16"/>
      <c r="F396" s="31"/>
      <c r="G396" s="109"/>
      <c r="H396" s="26"/>
      <c r="I396" s="29"/>
      <c r="J396" s="30"/>
      <c r="K396" s="16"/>
      <c r="L396" s="31"/>
    </row>
    <row r="397" spans="1:12" x14ac:dyDescent="0.25">
      <c r="A397" s="111"/>
      <c r="B397" s="28" t="s">
        <v>76</v>
      </c>
      <c r="C397" s="59">
        <v>5848.8</v>
      </c>
      <c r="D397" s="30">
        <v>45651</v>
      </c>
      <c r="E397" s="16" t="s">
        <v>322</v>
      </c>
      <c r="F397" s="31">
        <v>19404.100828204304</v>
      </c>
      <c r="G397" s="112">
        <v>7018.56</v>
      </c>
      <c r="H397" s="29">
        <v>7851.6239999999998</v>
      </c>
      <c r="I397" s="29">
        <f>H397/C397*100</f>
        <v>134.24333196553138</v>
      </c>
      <c r="J397" s="30">
        <v>45651</v>
      </c>
      <c r="K397" s="16" t="s">
        <v>322</v>
      </c>
      <c r="L397" s="31">
        <v>19404.100828204304</v>
      </c>
    </row>
    <row r="398" spans="1:12" ht="30.75" customHeight="1" x14ac:dyDescent="0.25">
      <c r="A398" s="19" t="s">
        <v>323</v>
      </c>
      <c r="B398" s="20"/>
      <c r="C398" s="21"/>
      <c r="D398" s="22"/>
      <c r="E398" s="22"/>
      <c r="F398" s="23"/>
      <c r="G398" s="20"/>
      <c r="H398" s="21"/>
      <c r="I398" s="21"/>
      <c r="J398" s="22"/>
      <c r="K398" s="22"/>
      <c r="L398" s="23"/>
    </row>
    <row r="399" spans="1:12" x14ac:dyDescent="0.25">
      <c r="A399" s="71" t="s">
        <v>324</v>
      </c>
      <c r="B399" s="28"/>
      <c r="C399" s="29"/>
      <c r="D399" s="16"/>
      <c r="E399" s="16"/>
      <c r="F399" s="31"/>
      <c r="G399" s="28"/>
      <c r="H399" s="29"/>
      <c r="I399" s="29"/>
      <c r="J399" s="16"/>
      <c r="K399" s="16"/>
      <c r="L399" s="31"/>
    </row>
    <row r="400" spans="1:12" x14ac:dyDescent="0.25">
      <c r="A400" s="110"/>
      <c r="B400" s="28"/>
      <c r="C400" s="29"/>
      <c r="D400" s="30"/>
      <c r="E400" s="80"/>
      <c r="F400" s="31"/>
      <c r="G400" s="28"/>
      <c r="H400" s="29"/>
      <c r="I400" s="29"/>
      <c r="J400" s="30"/>
      <c r="K400" s="80"/>
      <c r="L400" s="31"/>
    </row>
    <row r="401" spans="1:12" ht="15" customHeight="1" x14ac:dyDescent="0.25">
      <c r="A401" s="111"/>
      <c r="B401" s="28">
        <v>4316.5</v>
      </c>
      <c r="C401" s="29">
        <v>4373.3999999999996</v>
      </c>
      <c r="D401" s="30">
        <v>45202</v>
      </c>
      <c r="E401" s="80" t="s">
        <v>325</v>
      </c>
      <c r="F401" s="31">
        <v>565.6</v>
      </c>
      <c r="G401" s="29" t="s">
        <v>76</v>
      </c>
      <c r="H401" s="78" t="s">
        <v>76</v>
      </c>
      <c r="I401" s="29" t="s">
        <v>76</v>
      </c>
      <c r="J401" s="30" t="s">
        <v>76</v>
      </c>
      <c r="K401" s="80" t="s">
        <v>76</v>
      </c>
      <c r="L401" s="31" t="s">
        <v>76</v>
      </c>
    </row>
    <row r="402" spans="1:12" x14ac:dyDescent="0.25">
      <c r="A402" s="71" t="s">
        <v>321</v>
      </c>
      <c r="B402" s="28"/>
      <c r="C402" s="29"/>
      <c r="D402" s="30"/>
      <c r="E402" s="80"/>
      <c r="F402" s="31"/>
      <c r="G402" s="113"/>
      <c r="H402" s="78"/>
      <c r="I402" s="29"/>
      <c r="J402" s="30"/>
      <c r="K402" s="80"/>
      <c r="L402" s="31"/>
    </row>
    <row r="403" spans="1:12" x14ac:dyDescent="0.25">
      <c r="A403" s="110"/>
      <c r="B403" s="28"/>
      <c r="C403" s="29"/>
      <c r="D403" s="30"/>
      <c r="E403" s="80"/>
      <c r="F403" s="31"/>
      <c r="G403" s="113"/>
      <c r="H403" s="78"/>
      <c r="I403" s="29"/>
      <c r="J403" s="30"/>
      <c r="K403" s="80"/>
      <c r="L403" s="31"/>
    </row>
    <row r="404" spans="1:12" x14ac:dyDescent="0.25">
      <c r="A404" s="111"/>
      <c r="B404" s="28" t="s">
        <v>76</v>
      </c>
      <c r="C404" s="54">
        <v>6385.97</v>
      </c>
      <c r="D404" s="30">
        <v>45651</v>
      </c>
      <c r="E404" s="80" t="s">
        <v>326</v>
      </c>
      <c r="F404" s="31">
        <v>565.6</v>
      </c>
      <c r="G404" s="113">
        <v>7663.2</v>
      </c>
      <c r="H404" s="54">
        <v>8120.16</v>
      </c>
      <c r="I404" s="29">
        <f>H404/C404*100</f>
        <v>127.15625034254781</v>
      </c>
      <c r="J404" s="30">
        <v>45651</v>
      </c>
      <c r="K404" s="80" t="s">
        <v>326</v>
      </c>
      <c r="L404" s="31">
        <v>565.6</v>
      </c>
    </row>
    <row r="405" spans="1:12" x14ac:dyDescent="0.25">
      <c r="A405" s="19" t="s">
        <v>327</v>
      </c>
      <c r="B405" s="20"/>
      <c r="C405" s="21"/>
      <c r="D405" s="22"/>
      <c r="E405" s="22"/>
      <c r="F405" s="23"/>
      <c r="G405" s="20"/>
      <c r="H405" s="21"/>
      <c r="I405" s="21"/>
      <c r="J405" s="22"/>
      <c r="K405" s="22"/>
      <c r="L405" s="23"/>
    </row>
    <row r="406" spans="1:12" x14ac:dyDescent="0.25">
      <c r="A406" s="24" t="s">
        <v>84</v>
      </c>
      <c r="B406" s="28"/>
      <c r="C406" s="29"/>
      <c r="D406" s="16"/>
      <c r="E406" s="16"/>
      <c r="F406" s="31"/>
      <c r="G406" s="28"/>
      <c r="H406" s="29"/>
      <c r="I406" s="29"/>
      <c r="J406" s="16"/>
      <c r="K406" s="16"/>
      <c r="L406" s="31"/>
    </row>
    <row r="407" spans="1:12" x14ac:dyDescent="0.25">
      <c r="A407" s="24"/>
      <c r="B407" s="39"/>
      <c r="C407" s="40"/>
      <c r="D407" s="16"/>
      <c r="E407" s="16"/>
      <c r="F407" s="41"/>
      <c r="G407" s="39"/>
      <c r="H407" s="40"/>
      <c r="I407" s="29"/>
      <c r="J407" s="16"/>
      <c r="K407" s="16"/>
      <c r="L407" s="41"/>
    </row>
    <row r="408" spans="1:12" x14ac:dyDescent="0.25">
      <c r="A408" s="24"/>
      <c r="B408" s="28">
        <v>4206</v>
      </c>
      <c r="C408" s="29">
        <v>4834.8</v>
      </c>
      <c r="D408" s="30">
        <v>45230</v>
      </c>
      <c r="E408" s="53" t="s">
        <v>85</v>
      </c>
      <c r="F408" s="31">
        <v>5841.5343333333331</v>
      </c>
      <c r="G408" s="29">
        <v>4834.8</v>
      </c>
      <c r="H408" s="29">
        <v>4969.2</v>
      </c>
      <c r="I408" s="29">
        <f>H408/C408*100</f>
        <v>102.77984611566144</v>
      </c>
      <c r="J408" s="30">
        <v>45630</v>
      </c>
      <c r="K408" s="53" t="s">
        <v>86</v>
      </c>
      <c r="L408" s="31">
        <v>6060.0079999999998</v>
      </c>
    </row>
    <row r="409" spans="1:12" x14ac:dyDescent="0.25">
      <c r="A409" s="19" t="s">
        <v>328</v>
      </c>
      <c r="B409" s="20"/>
      <c r="C409" s="21"/>
      <c r="D409" s="22"/>
      <c r="E409" s="22"/>
      <c r="F409" s="23"/>
      <c r="G409" s="20"/>
      <c r="H409" s="21"/>
      <c r="I409" s="21"/>
      <c r="J409" s="22"/>
      <c r="K409" s="22"/>
      <c r="L409" s="23"/>
    </row>
    <row r="410" spans="1:12" x14ac:dyDescent="0.25">
      <c r="A410" s="24" t="s">
        <v>329</v>
      </c>
      <c r="B410" s="28"/>
      <c r="C410" s="29"/>
      <c r="D410" s="16"/>
      <c r="E410" s="16"/>
      <c r="F410" s="31"/>
      <c r="G410" s="28"/>
      <c r="H410" s="29"/>
      <c r="I410" s="29"/>
      <c r="J410" s="16"/>
      <c r="K410" s="16"/>
      <c r="L410" s="31"/>
    </row>
    <row r="411" spans="1:12" x14ac:dyDescent="0.25">
      <c r="A411" s="62"/>
      <c r="B411" s="28"/>
      <c r="C411" s="29"/>
      <c r="D411" s="16"/>
      <c r="E411" s="16"/>
      <c r="F411" s="31"/>
      <c r="G411" s="28"/>
      <c r="H411" s="29"/>
      <c r="I411" s="29"/>
      <c r="J411" s="16"/>
      <c r="K411" s="16"/>
      <c r="L411" s="31"/>
    </row>
    <row r="412" spans="1:12" x14ac:dyDescent="0.25">
      <c r="A412" s="62"/>
      <c r="B412" s="28">
        <v>6714.4</v>
      </c>
      <c r="C412" s="29">
        <v>6714.35</v>
      </c>
      <c r="D412" s="30">
        <v>45216</v>
      </c>
      <c r="E412" s="26" t="s">
        <v>330</v>
      </c>
      <c r="F412" s="31">
        <v>439.904</v>
      </c>
      <c r="G412" s="28" t="s">
        <v>76</v>
      </c>
      <c r="H412" s="29" t="s">
        <v>76</v>
      </c>
      <c r="I412" s="29" t="s">
        <v>76</v>
      </c>
      <c r="J412" s="53" t="s">
        <v>76</v>
      </c>
      <c r="K412" s="26" t="s">
        <v>76</v>
      </c>
      <c r="L412" s="31" t="s">
        <v>76</v>
      </c>
    </row>
    <row r="413" spans="1:12" x14ac:dyDescent="0.25">
      <c r="A413" s="71" t="s">
        <v>321</v>
      </c>
      <c r="B413" s="28"/>
      <c r="C413" s="29"/>
      <c r="D413" s="30"/>
      <c r="E413" s="26"/>
      <c r="F413" s="31"/>
      <c r="G413" s="28"/>
      <c r="H413" s="29"/>
      <c r="I413" s="29"/>
      <c r="J413" s="30"/>
      <c r="K413" s="26"/>
      <c r="L413" s="31"/>
    </row>
    <row r="414" spans="1:12" x14ac:dyDescent="0.25">
      <c r="A414" s="110"/>
      <c r="B414" s="28"/>
      <c r="C414" s="29"/>
      <c r="D414" s="30"/>
      <c r="E414" s="26"/>
      <c r="F414" s="31"/>
      <c r="G414" s="28"/>
      <c r="H414" s="29"/>
      <c r="I414" s="29"/>
      <c r="J414" s="30"/>
      <c r="K414" s="26"/>
      <c r="L414" s="31"/>
    </row>
    <row r="415" spans="1:12" x14ac:dyDescent="0.25">
      <c r="A415" s="111"/>
      <c r="B415" s="28" t="s">
        <v>76</v>
      </c>
      <c r="C415" s="29">
        <v>6385.97</v>
      </c>
      <c r="D415" s="30">
        <v>45651</v>
      </c>
      <c r="E415" s="26" t="s">
        <v>331</v>
      </c>
      <c r="F415" s="31">
        <v>425.6</v>
      </c>
      <c r="G415" s="113">
        <v>7663.2</v>
      </c>
      <c r="H415" s="54">
        <v>8120.16</v>
      </c>
      <c r="I415" s="29">
        <f>H415/C415*100</f>
        <v>127.15625034254781</v>
      </c>
      <c r="J415" s="30">
        <v>45651</v>
      </c>
      <c r="K415" s="80" t="s">
        <v>326</v>
      </c>
      <c r="L415" s="31">
        <v>425.6</v>
      </c>
    </row>
    <row r="416" spans="1:12" ht="21" customHeight="1" x14ac:dyDescent="0.25">
      <c r="A416" s="19" t="s">
        <v>332</v>
      </c>
      <c r="B416" s="20"/>
      <c r="C416" s="21"/>
      <c r="D416" s="22"/>
      <c r="E416" s="22"/>
      <c r="F416" s="23"/>
      <c r="G416" s="20"/>
      <c r="H416" s="21"/>
      <c r="I416" s="21"/>
      <c r="J416" s="22"/>
      <c r="K416" s="22"/>
      <c r="L416" s="23"/>
    </row>
    <row r="417" spans="1:12" x14ac:dyDescent="0.25">
      <c r="A417" s="24" t="s">
        <v>333</v>
      </c>
      <c r="B417" s="28"/>
      <c r="C417" s="29"/>
      <c r="D417" s="16"/>
      <c r="E417" s="16"/>
      <c r="F417" s="31"/>
      <c r="G417" s="28"/>
      <c r="H417" s="29"/>
      <c r="I417" s="29"/>
      <c r="J417" s="16"/>
      <c r="K417" s="16"/>
      <c r="L417" s="31"/>
    </row>
    <row r="418" spans="1:12" x14ac:dyDescent="0.25">
      <c r="A418" s="24"/>
      <c r="B418" s="28"/>
      <c r="C418" s="29"/>
      <c r="D418" s="16"/>
      <c r="E418" s="16"/>
      <c r="F418" s="31"/>
      <c r="G418" s="28"/>
      <c r="H418" s="29"/>
      <c r="I418" s="29"/>
      <c r="J418" s="16"/>
      <c r="K418" s="16"/>
      <c r="L418" s="31"/>
    </row>
    <row r="419" spans="1:12" x14ac:dyDescent="0.25">
      <c r="A419" s="24"/>
      <c r="B419" s="28">
        <v>3614.5</v>
      </c>
      <c r="C419" s="29">
        <v>3969.7</v>
      </c>
      <c r="D419" s="30">
        <v>45216</v>
      </c>
      <c r="E419" s="30" t="s">
        <v>334</v>
      </c>
      <c r="F419" s="31">
        <v>670</v>
      </c>
      <c r="G419" s="29" t="s">
        <v>76</v>
      </c>
      <c r="H419" s="78" t="s">
        <v>76</v>
      </c>
      <c r="I419" s="29" t="s">
        <v>76</v>
      </c>
      <c r="J419" s="30" t="s">
        <v>76</v>
      </c>
      <c r="K419" s="30" t="s">
        <v>76</v>
      </c>
      <c r="L419" s="31" t="s">
        <v>76</v>
      </c>
    </row>
    <row r="420" spans="1:12" x14ac:dyDescent="0.25">
      <c r="A420" s="71" t="s">
        <v>321</v>
      </c>
      <c r="B420" s="28"/>
      <c r="C420" s="29"/>
      <c r="D420" s="30"/>
      <c r="E420" s="30"/>
      <c r="F420" s="31"/>
      <c r="G420" s="113"/>
      <c r="H420" s="114"/>
      <c r="I420" s="29"/>
      <c r="J420" s="30"/>
      <c r="K420" s="30"/>
      <c r="L420" s="31"/>
    </row>
    <row r="421" spans="1:12" x14ac:dyDescent="0.25">
      <c r="A421" s="110"/>
      <c r="B421" s="28"/>
      <c r="C421" s="29"/>
      <c r="D421" s="30"/>
      <c r="E421" s="30"/>
      <c r="F421" s="31"/>
      <c r="G421" s="113"/>
      <c r="H421" s="114"/>
      <c r="I421" s="29"/>
      <c r="J421" s="30"/>
      <c r="K421" s="30"/>
      <c r="L421" s="31"/>
    </row>
    <row r="422" spans="1:12" x14ac:dyDescent="0.25">
      <c r="A422" s="111"/>
      <c r="B422" s="28" t="s">
        <v>76</v>
      </c>
      <c r="C422" s="29">
        <v>6385.97</v>
      </c>
      <c r="D422" s="30">
        <v>45651</v>
      </c>
      <c r="E422" s="30" t="s">
        <v>331</v>
      </c>
      <c r="F422" s="31">
        <v>628.20000000000005</v>
      </c>
      <c r="G422" s="113">
        <v>7663.2</v>
      </c>
      <c r="H422" s="54">
        <v>8120.16</v>
      </c>
      <c r="I422" s="29">
        <f>H422/C422*100</f>
        <v>127.15625034254781</v>
      </c>
      <c r="J422" s="30">
        <v>45651</v>
      </c>
      <c r="K422" s="80" t="s">
        <v>326</v>
      </c>
      <c r="L422" s="31">
        <v>628.20000000000005</v>
      </c>
    </row>
    <row r="423" spans="1:12" x14ac:dyDescent="0.25">
      <c r="A423" s="19" t="s">
        <v>335</v>
      </c>
      <c r="B423" s="20"/>
      <c r="C423" s="21"/>
      <c r="D423" s="22"/>
      <c r="E423" s="22"/>
      <c r="F423" s="23"/>
      <c r="G423" s="20"/>
      <c r="H423" s="21"/>
      <c r="I423" s="21"/>
      <c r="J423" s="22"/>
      <c r="K423" s="22"/>
      <c r="L423" s="23"/>
    </row>
    <row r="424" spans="1:12" x14ac:dyDescent="0.25">
      <c r="A424" s="37"/>
      <c r="B424" s="115"/>
      <c r="C424" s="116"/>
      <c r="D424" s="117"/>
      <c r="E424" s="118"/>
      <c r="F424" s="31"/>
      <c r="G424" s="115"/>
      <c r="H424" s="116"/>
      <c r="I424" s="29"/>
      <c r="J424" s="117"/>
      <c r="K424" s="118"/>
      <c r="L424" s="119"/>
    </row>
    <row r="425" spans="1:12" x14ac:dyDescent="0.25">
      <c r="A425" s="34" t="s">
        <v>336</v>
      </c>
      <c r="B425" s="115"/>
      <c r="C425" s="116"/>
      <c r="D425" s="117"/>
      <c r="E425" s="118"/>
      <c r="F425" s="31"/>
      <c r="G425" s="115"/>
      <c r="H425" s="116"/>
      <c r="I425" s="29"/>
      <c r="J425" s="117"/>
      <c r="K425" s="118"/>
      <c r="L425" s="119"/>
    </row>
    <row r="426" spans="1:12" ht="15.75" customHeight="1" x14ac:dyDescent="0.25">
      <c r="A426" s="35"/>
      <c r="B426" s="120">
        <v>4301.6000000000004</v>
      </c>
      <c r="C426" s="121">
        <v>4350.5</v>
      </c>
      <c r="D426" s="79">
        <v>45202</v>
      </c>
      <c r="E426" s="122" t="s">
        <v>325</v>
      </c>
      <c r="F426" s="41">
        <v>1061.3400000000001</v>
      </c>
      <c r="G426" s="121" t="s">
        <v>76</v>
      </c>
      <c r="H426" s="78" t="s">
        <v>76</v>
      </c>
      <c r="I426" s="29" t="s">
        <v>76</v>
      </c>
      <c r="J426" s="79" t="s">
        <v>76</v>
      </c>
      <c r="K426" s="122" t="s">
        <v>76</v>
      </c>
      <c r="L426" s="123" t="s">
        <v>76</v>
      </c>
    </row>
    <row r="427" spans="1:12" x14ac:dyDescent="0.25">
      <c r="A427" s="71" t="s">
        <v>321</v>
      </c>
      <c r="B427" s="120"/>
      <c r="C427" s="121"/>
      <c r="D427" s="79"/>
      <c r="E427" s="122"/>
      <c r="F427" s="41"/>
      <c r="G427" s="124"/>
      <c r="H427" s="114"/>
      <c r="I427" s="29"/>
      <c r="J427" s="79"/>
      <c r="K427" s="122"/>
      <c r="L427" s="123"/>
    </row>
    <row r="428" spans="1:12" x14ac:dyDescent="0.25">
      <c r="A428" s="110"/>
      <c r="B428" s="120"/>
      <c r="C428" s="121"/>
      <c r="D428" s="79"/>
      <c r="E428" s="122"/>
      <c r="F428" s="41"/>
      <c r="G428" s="124"/>
      <c r="H428" s="114"/>
      <c r="I428" s="29"/>
      <c r="J428" s="79"/>
      <c r="K428" s="80"/>
      <c r="L428" s="123"/>
    </row>
    <row r="429" spans="1:12" x14ac:dyDescent="0.25">
      <c r="A429" s="111"/>
      <c r="B429" s="120" t="s">
        <v>76</v>
      </c>
      <c r="C429" s="121">
        <v>6385.97</v>
      </c>
      <c r="D429" s="79">
        <v>45651</v>
      </c>
      <c r="E429" s="122" t="s">
        <v>331</v>
      </c>
      <c r="F429" s="41">
        <v>1074</v>
      </c>
      <c r="G429" s="113">
        <v>7663.2</v>
      </c>
      <c r="H429" s="54">
        <v>8120.16</v>
      </c>
      <c r="I429" s="29">
        <f>H429/C429*100</f>
        <v>127.15625034254781</v>
      </c>
      <c r="J429" s="30">
        <v>45651</v>
      </c>
      <c r="K429" s="80" t="s">
        <v>326</v>
      </c>
      <c r="L429" s="123">
        <v>1074</v>
      </c>
    </row>
    <row r="430" spans="1:12" x14ac:dyDescent="0.25">
      <c r="A430" s="19" t="s">
        <v>337</v>
      </c>
      <c r="B430" s="20"/>
      <c r="C430" s="21"/>
      <c r="D430" s="22"/>
      <c r="E430" s="22"/>
      <c r="F430" s="23"/>
      <c r="G430" s="20"/>
      <c r="H430" s="21"/>
      <c r="I430" s="21"/>
      <c r="J430" s="22"/>
      <c r="K430" s="22"/>
      <c r="L430" s="23"/>
    </row>
    <row r="431" spans="1:12" x14ac:dyDescent="0.25">
      <c r="A431" s="24" t="s">
        <v>338</v>
      </c>
      <c r="B431" s="28"/>
      <c r="C431" s="29"/>
      <c r="D431" s="16"/>
      <c r="E431" s="16"/>
      <c r="F431" s="31"/>
      <c r="G431" s="28"/>
      <c r="H431" s="29"/>
      <c r="I431" s="29"/>
      <c r="J431" s="16"/>
      <c r="K431" s="16"/>
      <c r="L431" s="31"/>
    </row>
    <row r="432" spans="1:12" x14ac:dyDescent="0.25">
      <c r="A432" s="24"/>
      <c r="B432" s="28"/>
      <c r="C432" s="29"/>
      <c r="D432" s="16"/>
      <c r="E432" s="16"/>
      <c r="F432" s="31"/>
      <c r="G432" s="28"/>
      <c r="H432" s="29"/>
      <c r="I432" s="29"/>
      <c r="J432" s="16"/>
      <c r="K432" s="16"/>
      <c r="L432" s="31"/>
    </row>
    <row r="433" spans="1:12" x14ac:dyDescent="0.25">
      <c r="A433" s="24"/>
      <c r="B433" s="28">
        <v>5268.6</v>
      </c>
      <c r="C433" s="29">
        <v>5356</v>
      </c>
      <c r="D433" s="30">
        <v>45216</v>
      </c>
      <c r="E433" s="16" t="s">
        <v>339</v>
      </c>
      <c r="F433" s="31">
        <v>876</v>
      </c>
      <c r="G433" s="29">
        <v>5356</v>
      </c>
      <c r="H433" s="125">
        <v>5623.8</v>
      </c>
      <c r="I433" s="29">
        <f>H433/C433*100</f>
        <v>105</v>
      </c>
      <c r="J433" s="30">
        <v>45538</v>
      </c>
      <c r="K433" s="16" t="s">
        <v>340</v>
      </c>
      <c r="L433" s="31">
        <v>770.71333333333325</v>
      </c>
    </row>
    <row r="434" spans="1:12" ht="32.25" customHeight="1" x14ac:dyDescent="0.25">
      <c r="A434" s="19" t="s">
        <v>341</v>
      </c>
      <c r="B434" s="20"/>
      <c r="C434" s="21"/>
      <c r="D434" s="22"/>
      <c r="E434" s="22"/>
      <c r="F434" s="23"/>
      <c r="G434" s="20"/>
      <c r="H434" s="21"/>
      <c r="I434" s="21"/>
      <c r="J434" s="22"/>
      <c r="K434" s="22"/>
      <c r="L434" s="23"/>
    </row>
    <row r="435" spans="1:12" x14ac:dyDescent="0.25">
      <c r="A435" s="24" t="s">
        <v>342</v>
      </c>
      <c r="B435" s="28"/>
      <c r="C435" s="29"/>
      <c r="D435" s="16"/>
      <c r="E435" s="16"/>
      <c r="F435" s="31"/>
      <c r="G435" s="28"/>
      <c r="H435" s="29"/>
      <c r="I435" s="29"/>
      <c r="J435" s="16"/>
      <c r="K435" s="16"/>
      <c r="L435" s="31"/>
    </row>
    <row r="436" spans="1:12" x14ac:dyDescent="0.25">
      <c r="A436" s="24"/>
      <c r="B436" s="28"/>
      <c r="C436" s="29"/>
      <c r="D436" s="16"/>
      <c r="E436" s="16"/>
      <c r="F436" s="31"/>
      <c r="G436" s="28"/>
      <c r="H436" s="29"/>
      <c r="I436" s="29"/>
      <c r="J436" s="16"/>
      <c r="K436" s="16"/>
      <c r="L436" s="31"/>
    </row>
    <row r="437" spans="1:12" ht="22.5" customHeight="1" x14ac:dyDescent="0.25">
      <c r="A437" s="24"/>
      <c r="B437" s="28">
        <v>3690.9</v>
      </c>
      <c r="C437" s="29">
        <v>4008.6</v>
      </c>
      <c r="D437" s="30">
        <v>45202</v>
      </c>
      <c r="E437" s="16" t="s">
        <v>343</v>
      </c>
      <c r="F437" s="31">
        <v>934.90499999999997</v>
      </c>
      <c r="G437" s="29" t="s">
        <v>76</v>
      </c>
      <c r="H437" s="16" t="s">
        <v>76</v>
      </c>
      <c r="I437" s="29" t="s">
        <v>76</v>
      </c>
      <c r="J437" s="30" t="s">
        <v>76</v>
      </c>
      <c r="K437" s="16" t="s">
        <v>76</v>
      </c>
      <c r="L437" s="31" t="s">
        <v>76</v>
      </c>
    </row>
    <row r="438" spans="1:12" ht="18.75" customHeight="1" x14ac:dyDescent="0.25">
      <c r="A438" s="71" t="s">
        <v>321</v>
      </c>
      <c r="B438" s="28"/>
      <c r="C438" s="29"/>
      <c r="D438" s="30"/>
      <c r="E438" s="16"/>
      <c r="F438" s="31"/>
      <c r="G438" s="113"/>
      <c r="H438" s="16"/>
      <c r="I438" s="29"/>
      <c r="J438" s="30"/>
      <c r="K438" s="16"/>
      <c r="L438" s="31"/>
    </row>
    <row r="439" spans="1:12" ht="12.75" customHeight="1" x14ac:dyDescent="0.25">
      <c r="A439" s="110"/>
      <c r="B439" s="28"/>
      <c r="C439" s="29"/>
      <c r="D439" s="30"/>
      <c r="E439" s="16"/>
      <c r="F439" s="31"/>
      <c r="G439" s="113"/>
      <c r="H439" s="16"/>
      <c r="I439" s="29"/>
      <c r="J439" s="30"/>
      <c r="K439" s="16"/>
      <c r="L439" s="31"/>
    </row>
    <row r="440" spans="1:12" ht="16.5" customHeight="1" x14ac:dyDescent="0.25">
      <c r="A440" s="111"/>
      <c r="B440" s="28" t="s">
        <v>76</v>
      </c>
      <c r="C440" s="29">
        <v>6385.97</v>
      </c>
      <c r="D440" s="30">
        <v>45651</v>
      </c>
      <c r="E440" s="16" t="s">
        <v>331</v>
      </c>
      <c r="F440" s="31">
        <v>930.09999999999991</v>
      </c>
      <c r="G440" s="113">
        <v>7663.2</v>
      </c>
      <c r="H440" s="54">
        <v>8120.16</v>
      </c>
      <c r="I440" s="29">
        <f>H440/C440*100</f>
        <v>127.15625034254781</v>
      </c>
      <c r="J440" s="30">
        <v>45651</v>
      </c>
      <c r="K440" s="80" t="s">
        <v>326</v>
      </c>
      <c r="L440" s="31">
        <v>930.09999999999991</v>
      </c>
    </row>
    <row r="441" spans="1:12" x14ac:dyDescent="0.25">
      <c r="A441" s="19" t="s">
        <v>344</v>
      </c>
      <c r="B441" s="20"/>
      <c r="C441" s="21"/>
      <c r="D441" s="22"/>
      <c r="E441" s="22"/>
      <c r="F441" s="23"/>
      <c r="G441" s="20"/>
      <c r="H441" s="21"/>
      <c r="I441" s="21"/>
      <c r="J441" s="22"/>
      <c r="K441" s="22"/>
      <c r="L441" s="23"/>
    </row>
    <row r="442" spans="1:12" x14ac:dyDescent="0.25">
      <c r="A442" s="24" t="s">
        <v>329</v>
      </c>
      <c r="B442" s="28"/>
      <c r="C442" s="29"/>
      <c r="D442" s="16"/>
      <c r="E442" s="16"/>
      <c r="F442" s="31"/>
      <c r="G442" s="28"/>
      <c r="H442" s="29"/>
      <c r="I442" s="29"/>
      <c r="J442" s="16"/>
      <c r="K442" s="16"/>
      <c r="L442" s="31"/>
    </row>
    <row r="443" spans="1:12" x14ac:dyDescent="0.25">
      <c r="A443" s="24"/>
      <c r="B443" s="28"/>
      <c r="C443" s="29"/>
      <c r="D443" s="16"/>
      <c r="E443" s="16"/>
      <c r="F443" s="31"/>
      <c r="G443" s="28"/>
      <c r="H443" s="29"/>
      <c r="I443" s="29"/>
      <c r="J443" s="16"/>
      <c r="K443" s="16"/>
      <c r="L443" s="31"/>
    </row>
    <row r="444" spans="1:12" x14ac:dyDescent="0.25">
      <c r="A444" s="24"/>
      <c r="B444" s="28">
        <v>4181.5</v>
      </c>
      <c r="C444" s="29">
        <v>4181.54</v>
      </c>
      <c r="D444" s="53">
        <v>45216</v>
      </c>
      <c r="E444" s="26" t="s">
        <v>345</v>
      </c>
      <c r="F444" s="31">
        <v>1124.1899999999998</v>
      </c>
      <c r="G444" s="28" t="s">
        <v>76</v>
      </c>
      <c r="H444" s="29" t="s">
        <v>76</v>
      </c>
      <c r="I444" s="29" t="s">
        <v>76</v>
      </c>
      <c r="J444" s="53" t="s">
        <v>76</v>
      </c>
      <c r="K444" s="26" t="s">
        <v>76</v>
      </c>
      <c r="L444" s="31" t="s">
        <v>76</v>
      </c>
    </row>
    <row r="445" spans="1:12" x14ac:dyDescent="0.25">
      <c r="A445" s="71" t="s">
        <v>321</v>
      </c>
      <c r="B445" s="28"/>
      <c r="C445" s="29"/>
      <c r="D445" s="53"/>
      <c r="E445" s="26"/>
      <c r="F445" s="31"/>
      <c r="G445" s="28"/>
      <c r="H445" s="29"/>
      <c r="I445" s="29"/>
      <c r="J445" s="53"/>
      <c r="K445" s="26"/>
      <c r="L445" s="31"/>
    </row>
    <row r="446" spans="1:12" x14ac:dyDescent="0.25">
      <c r="A446" s="110"/>
      <c r="B446" s="28"/>
      <c r="C446" s="29"/>
      <c r="D446" s="53"/>
      <c r="E446" s="26"/>
      <c r="F446" s="31"/>
      <c r="G446" s="28"/>
      <c r="H446" s="29"/>
      <c r="I446" s="29"/>
      <c r="J446" s="53"/>
      <c r="K446" s="26"/>
      <c r="L446" s="31"/>
    </row>
    <row r="447" spans="1:12" x14ac:dyDescent="0.25">
      <c r="A447" s="111"/>
      <c r="B447" s="28" t="s">
        <v>76</v>
      </c>
      <c r="C447" s="29">
        <v>6385.97</v>
      </c>
      <c r="D447" s="53">
        <v>45651</v>
      </c>
      <c r="E447" s="26" t="s">
        <v>331</v>
      </c>
      <c r="F447" s="31">
        <v>1130.3</v>
      </c>
      <c r="G447" s="113">
        <v>7663.2</v>
      </c>
      <c r="H447" s="54">
        <v>8120.16</v>
      </c>
      <c r="I447" s="29">
        <f>H447/C447*100</f>
        <v>127.15625034254781</v>
      </c>
      <c r="J447" s="30">
        <v>45651</v>
      </c>
      <c r="K447" s="80" t="s">
        <v>326</v>
      </c>
      <c r="L447" s="31">
        <v>1130.3</v>
      </c>
    </row>
    <row r="448" spans="1:12" x14ac:dyDescent="0.25">
      <c r="A448" s="19" t="s">
        <v>346</v>
      </c>
      <c r="B448" s="20"/>
      <c r="C448" s="21"/>
      <c r="D448" s="22"/>
      <c r="E448" s="22"/>
      <c r="F448" s="23"/>
      <c r="G448" s="20"/>
      <c r="H448" s="21"/>
      <c r="I448" s="21"/>
      <c r="J448" s="22"/>
      <c r="K448" s="22"/>
      <c r="L448" s="23"/>
    </row>
    <row r="449" spans="1:12" x14ac:dyDescent="0.25">
      <c r="A449" s="71" t="s">
        <v>342</v>
      </c>
      <c r="B449" s="28"/>
      <c r="C449" s="29"/>
      <c r="D449" s="16"/>
      <c r="E449" s="16"/>
      <c r="F449" s="31"/>
      <c r="G449" s="28"/>
      <c r="H449" s="29"/>
      <c r="I449" s="29"/>
      <c r="J449" s="16"/>
      <c r="K449" s="16"/>
      <c r="L449" s="31"/>
    </row>
    <row r="450" spans="1:12" x14ac:dyDescent="0.25">
      <c r="A450" s="110"/>
      <c r="B450" s="28"/>
      <c r="C450" s="29"/>
      <c r="D450" s="16"/>
      <c r="E450" s="16"/>
      <c r="F450" s="31"/>
      <c r="G450" s="28"/>
      <c r="H450" s="29"/>
      <c r="I450" s="29"/>
      <c r="J450" s="16"/>
      <c r="K450" s="16"/>
      <c r="L450" s="31"/>
    </row>
    <row r="451" spans="1:12" ht="19.5" customHeight="1" x14ac:dyDescent="0.25">
      <c r="A451" s="111"/>
      <c r="B451" s="28">
        <v>4808.5</v>
      </c>
      <c r="C451" s="29">
        <v>4808.45</v>
      </c>
      <c r="D451" s="79">
        <v>45202</v>
      </c>
      <c r="E451" s="122" t="s">
        <v>325</v>
      </c>
      <c r="F451" s="31">
        <v>108.88</v>
      </c>
      <c r="G451" s="28" t="s">
        <v>76</v>
      </c>
      <c r="H451" s="29" t="s">
        <v>76</v>
      </c>
      <c r="I451" s="29" t="s">
        <v>76</v>
      </c>
      <c r="J451" s="79" t="s">
        <v>76</v>
      </c>
      <c r="K451" s="122" t="s">
        <v>76</v>
      </c>
      <c r="L451" s="31" t="s">
        <v>76</v>
      </c>
    </row>
    <row r="452" spans="1:12" x14ac:dyDescent="0.25">
      <c r="A452" s="71" t="s">
        <v>321</v>
      </c>
      <c r="B452" s="28"/>
      <c r="C452" s="29"/>
      <c r="D452" s="79"/>
      <c r="E452" s="122"/>
      <c r="F452" s="31"/>
      <c r="G452" s="28"/>
      <c r="H452" s="29"/>
      <c r="I452" s="29"/>
      <c r="J452" s="79"/>
      <c r="K452" s="122"/>
      <c r="L452" s="31"/>
    </row>
    <row r="453" spans="1:12" x14ac:dyDescent="0.25">
      <c r="A453" s="110"/>
      <c r="B453" s="28"/>
      <c r="C453" s="29"/>
      <c r="D453" s="79"/>
      <c r="E453" s="122"/>
      <c r="F453" s="31"/>
      <c r="G453" s="28"/>
      <c r="H453" s="29"/>
      <c r="I453" s="29"/>
      <c r="J453" s="79"/>
      <c r="K453" s="122"/>
      <c r="L453" s="31"/>
    </row>
    <row r="454" spans="1:12" x14ac:dyDescent="0.25">
      <c r="A454" s="111"/>
      <c r="B454" s="28" t="s">
        <v>76</v>
      </c>
      <c r="C454" s="29">
        <v>6385.97</v>
      </c>
      <c r="D454" s="79">
        <v>45651</v>
      </c>
      <c r="E454" s="122" t="s">
        <v>331</v>
      </c>
      <c r="F454" s="31">
        <v>108.88</v>
      </c>
      <c r="G454" s="113">
        <v>7663.2</v>
      </c>
      <c r="H454" s="54">
        <v>8120.16</v>
      </c>
      <c r="I454" s="29">
        <f>H454/C454*100</f>
        <v>127.15625034254781</v>
      </c>
      <c r="J454" s="30">
        <v>45651</v>
      </c>
      <c r="K454" s="80" t="s">
        <v>326</v>
      </c>
      <c r="L454" s="31">
        <v>108.88</v>
      </c>
    </row>
    <row r="455" spans="1:12" x14ac:dyDescent="0.25">
      <c r="A455" s="19" t="s">
        <v>347</v>
      </c>
      <c r="B455" s="20"/>
      <c r="C455" s="21"/>
      <c r="D455" s="22"/>
      <c r="E455" s="22"/>
      <c r="F455" s="23"/>
      <c r="G455" s="20"/>
      <c r="H455" s="21"/>
      <c r="I455" s="21"/>
      <c r="J455" s="22"/>
      <c r="K455" s="22"/>
      <c r="L455" s="23"/>
    </row>
    <row r="456" spans="1:12" x14ac:dyDescent="0.25">
      <c r="A456" s="24" t="s">
        <v>84</v>
      </c>
      <c r="B456" s="28"/>
      <c r="C456" s="29"/>
      <c r="D456" s="16"/>
      <c r="E456" s="16"/>
      <c r="F456" s="31"/>
      <c r="G456" s="28"/>
      <c r="H456" s="29"/>
      <c r="I456" s="29"/>
      <c r="J456" s="16"/>
      <c r="K456" s="16"/>
      <c r="L456" s="31"/>
    </row>
    <row r="457" spans="1:12" x14ac:dyDescent="0.25">
      <c r="A457" s="24"/>
      <c r="B457" s="28"/>
      <c r="C457" s="29"/>
      <c r="D457" s="16"/>
      <c r="E457" s="16"/>
      <c r="F457" s="31"/>
      <c r="G457" s="28"/>
      <c r="H457" s="29"/>
      <c r="I457" s="29"/>
      <c r="J457" s="16"/>
      <c r="K457" s="16"/>
      <c r="L457" s="31"/>
    </row>
    <row r="458" spans="1:12" x14ac:dyDescent="0.25">
      <c r="A458" s="24"/>
      <c r="B458" s="39">
        <v>3428.64</v>
      </c>
      <c r="C458" s="40">
        <v>3941.76</v>
      </c>
      <c r="D458" s="30">
        <v>45230</v>
      </c>
      <c r="E458" s="30" t="s">
        <v>85</v>
      </c>
      <c r="F458" s="41">
        <v>8703.0683333333345</v>
      </c>
      <c r="G458" s="40">
        <v>3941.76</v>
      </c>
      <c r="H458" s="29">
        <v>4420.08</v>
      </c>
      <c r="I458" s="29">
        <f>H458/C458*100</f>
        <v>112.13468095470043</v>
      </c>
      <c r="J458" s="30">
        <v>45630</v>
      </c>
      <c r="K458" s="30" t="s">
        <v>86</v>
      </c>
      <c r="L458" s="41">
        <v>8703.0683333333345</v>
      </c>
    </row>
    <row r="459" spans="1:12" x14ac:dyDescent="0.25">
      <c r="A459" s="19" t="s">
        <v>348</v>
      </c>
      <c r="B459" s="20"/>
      <c r="C459" s="21"/>
      <c r="D459" s="22"/>
      <c r="E459" s="22"/>
      <c r="F459" s="23"/>
      <c r="G459" s="20"/>
      <c r="H459" s="21"/>
      <c r="I459" s="21"/>
      <c r="J459" s="22"/>
      <c r="K459" s="22"/>
      <c r="L459" s="23"/>
    </row>
    <row r="460" spans="1:12" x14ac:dyDescent="0.25">
      <c r="A460" s="24" t="s">
        <v>349</v>
      </c>
      <c r="B460" s="28"/>
      <c r="C460" s="29"/>
      <c r="D460" s="16"/>
      <c r="E460" s="16"/>
      <c r="F460" s="31"/>
      <c r="G460" s="28"/>
      <c r="H460" s="29"/>
      <c r="I460" s="29"/>
      <c r="J460" s="16"/>
      <c r="K460" s="16"/>
      <c r="L460" s="31"/>
    </row>
    <row r="461" spans="1:12" x14ac:dyDescent="0.25">
      <c r="A461" s="24"/>
      <c r="B461" s="28"/>
      <c r="C461" s="29"/>
      <c r="D461" s="16"/>
      <c r="E461" s="16"/>
      <c r="F461" s="31"/>
      <c r="G461" s="28"/>
      <c r="H461" s="29"/>
      <c r="I461" s="29"/>
      <c r="J461" s="16"/>
      <c r="K461" s="16"/>
      <c r="L461" s="31"/>
    </row>
    <row r="462" spans="1:12" x14ac:dyDescent="0.25">
      <c r="A462" s="24"/>
      <c r="B462" s="28">
        <v>6131.4</v>
      </c>
      <c r="C462" s="29">
        <v>10720.5</v>
      </c>
      <c r="D462" s="30">
        <v>45216</v>
      </c>
      <c r="E462" s="16" t="s">
        <v>350</v>
      </c>
      <c r="F462" s="31">
        <v>3697.9000000000005</v>
      </c>
      <c r="G462" s="83">
        <v>7053.6</v>
      </c>
      <c r="H462" s="16">
        <v>7053.6</v>
      </c>
      <c r="I462" s="29">
        <f>G462/C462*100</f>
        <v>65.795438645585563</v>
      </c>
      <c r="J462" s="30">
        <v>45553</v>
      </c>
      <c r="K462" s="16" t="s">
        <v>351</v>
      </c>
      <c r="L462" s="31">
        <v>3825.5</v>
      </c>
    </row>
    <row r="463" spans="1:12" x14ac:dyDescent="0.25">
      <c r="A463" s="19" t="s">
        <v>352</v>
      </c>
      <c r="B463" s="20"/>
      <c r="C463" s="21"/>
      <c r="D463" s="22"/>
      <c r="E463" s="22"/>
      <c r="F463" s="23"/>
      <c r="G463" s="20"/>
      <c r="H463" s="21"/>
      <c r="I463" s="21"/>
      <c r="J463" s="22"/>
      <c r="K463" s="22"/>
      <c r="L463" s="23"/>
    </row>
    <row r="464" spans="1:12" x14ac:dyDescent="0.25">
      <c r="A464" s="24" t="s">
        <v>333</v>
      </c>
      <c r="B464" s="28"/>
      <c r="C464" s="29"/>
      <c r="D464" s="16"/>
      <c r="E464" s="16"/>
      <c r="F464" s="31"/>
      <c r="G464" s="28"/>
      <c r="H464" s="29"/>
      <c r="I464" s="29"/>
      <c r="J464" s="16"/>
      <c r="K464" s="16"/>
      <c r="L464" s="31"/>
    </row>
    <row r="465" spans="1:12" x14ac:dyDescent="0.25">
      <c r="A465" s="24"/>
      <c r="B465" s="28"/>
      <c r="C465" s="29"/>
      <c r="D465" s="16"/>
      <c r="E465" s="16"/>
      <c r="F465" s="31"/>
      <c r="G465" s="28"/>
      <c r="H465" s="29"/>
      <c r="I465" s="29"/>
      <c r="J465" s="16"/>
      <c r="K465" s="16"/>
      <c r="L465" s="31"/>
    </row>
    <row r="466" spans="1:12" x14ac:dyDescent="0.25">
      <c r="A466" s="24"/>
      <c r="B466" s="28">
        <v>3931.8</v>
      </c>
      <c r="C466" s="29">
        <v>3988.3</v>
      </c>
      <c r="D466" s="30">
        <v>45216</v>
      </c>
      <c r="E466" s="16" t="s">
        <v>353</v>
      </c>
      <c r="F466" s="31">
        <v>813.33333333333337</v>
      </c>
      <c r="G466" s="29" t="s">
        <v>76</v>
      </c>
      <c r="H466" s="29" t="s">
        <v>76</v>
      </c>
      <c r="I466" s="29" t="s">
        <v>76</v>
      </c>
      <c r="J466" s="30" t="s">
        <v>76</v>
      </c>
      <c r="K466" s="16" t="s">
        <v>76</v>
      </c>
      <c r="L466" s="31" t="s">
        <v>76</v>
      </c>
    </row>
    <row r="467" spans="1:12" x14ac:dyDescent="0.25">
      <c r="A467" s="71" t="s">
        <v>321</v>
      </c>
      <c r="B467" s="28"/>
      <c r="C467" s="29"/>
      <c r="D467" s="30"/>
      <c r="E467" s="16"/>
      <c r="F467" s="31"/>
      <c r="G467" s="113"/>
      <c r="H467" s="29"/>
      <c r="I467" s="29"/>
      <c r="J467" s="30"/>
      <c r="K467" s="16"/>
      <c r="L467" s="31"/>
    </row>
    <row r="468" spans="1:12" x14ac:dyDescent="0.25">
      <c r="A468" s="110"/>
      <c r="B468" s="28"/>
      <c r="C468" s="29"/>
      <c r="D468" s="30"/>
      <c r="E468" s="16"/>
      <c r="F468" s="31"/>
      <c r="G468" s="113"/>
      <c r="H468" s="29"/>
      <c r="I468" s="29"/>
      <c r="J468" s="30"/>
      <c r="K468" s="16"/>
      <c r="L468" s="31"/>
    </row>
    <row r="469" spans="1:12" x14ac:dyDescent="0.25">
      <c r="A469" s="111"/>
      <c r="B469" s="28" t="s">
        <v>76</v>
      </c>
      <c r="C469" s="29">
        <v>6385.97</v>
      </c>
      <c r="D469" s="30">
        <v>45651</v>
      </c>
      <c r="E469" s="16" t="s">
        <v>331</v>
      </c>
      <c r="F469" s="31">
        <v>830.80000000000007</v>
      </c>
      <c r="G469" s="113">
        <v>7663.2</v>
      </c>
      <c r="H469" s="54">
        <v>8120.16</v>
      </c>
      <c r="I469" s="29">
        <f>H469/C469*100</f>
        <v>127.15625034254781</v>
      </c>
      <c r="J469" s="30">
        <v>45651</v>
      </c>
      <c r="K469" s="26" t="s">
        <v>331</v>
      </c>
      <c r="L469" s="31">
        <v>830.80000000000007</v>
      </c>
    </row>
    <row r="470" spans="1:12" x14ac:dyDescent="0.25">
      <c r="A470" s="19" t="s">
        <v>354</v>
      </c>
      <c r="B470" s="20"/>
      <c r="C470" s="21"/>
      <c r="D470" s="22"/>
      <c r="E470" s="22"/>
      <c r="F470" s="23"/>
      <c r="G470" s="20"/>
      <c r="H470" s="21"/>
      <c r="I470" s="21"/>
      <c r="J470" s="22"/>
      <c r="K470" s="22"/>
      <c r="L470" s="23"/>
    </row>
    <row r="471" spans="1:12" ht="15.75" customHeight="1" x14ac:dyDescent="0.25">
      <c r="A471" s="71" t="s">
        <v>355</v>
      </c>
      <c r="B471" s="28"/>
      <c r="C471" s="29"/>
      <c r="D471" s="16"/>
      <c r="E471" s="16"/>
      <c r="F471" s="31"/>
      <c r="G471" s="28"/>
      <c r="H471" s="29"/>
      <c r="I471" s="29"/>
      <c r="J471" s="16"/>
      <c r="K471" s="16"/>
      <c r="L471" s="31"/>
    </row>
    <row r="472" spans="1:12" x14ac:dyDescent="0.25">
      <c r="A472" s="110"/>
      <c r="B472" s="28"/>
      <c r="C472" s="29"/>
      <c r="D472" s="16"/>
      <c r="E472" s="16"/>
      <c r="F472" s="31"/>
      <c r="G472" s="28"/>
      <c r="H472" s="29"/>
      <c r="I472" s="29"/>
      <c r="J472" s="16"/>
      <c r="K472" s="16"/>
      <c r="L472" s="31"/>
    </row>
    <row r="473" spans="1:12" ht="15" customHeight="1" x14ac:dyDescent="0.25">
      <c r="A473" s="111"/>
      <c r="B473" s="28">
        <v>5021.6000000000004</v>
      </c>
      <c r="C473" s="29">
        <v>5316.9</v>
      </c>
      <c r="D473" s="30">
        <v>45132</v>
      </c>
      <c r="E473" s="63" t="s">
        <v>356</v>
      </c>
      <c r="F473" s="31">
        <v>917.1</v>
      </c>
      <c r="G473" s="126">
        <v>4706.25</v>
      </c>
      <c r="H473" s="126">
        <v>4706.25</v>
      </c>
      <c r="I473" s="29">
        <f>H473/C473*100</f>
        <v>88.514924109913679</v>
      </c>
      <c r="J473" s="30">
        <v>45567</v>
      </c>
      <c r="K473" s="63" t="s">
        <v>357</v>
      </c>
      <c r="L473" s="31">
        <v>917.1</v>
      </c>
    </row>
    <row r="474" spans="1:12" x14ac:dyDescent="0.25">
      <c r="A474" s="19" t="s">
        <v>358</v>
      </c>
      <c r="B474" s="20"/>
      <c r="C474" s="21"/>
      <c r="D474" s="22"/>
      <c r="E474" s="22"/>
      <c r="F474" s="23"/>
      <c r="G474" s="20"/>
      <c r="H474" s="21"/>
      <c r="I474" s="21"/>
      <c r="J474" s="22"/>
      <c r="K474" s="22"/>
      <c r="L474" s="23"/>
    </row>
    <row r="475" spans="1:12" x14ac:dyDescent="0.25">
      <c r="A475" s="24" t="s">
        <v>359</v>
      </c>
      <c r="B475" s="28"/>
      <c r="C475" s="29"/>
      <c r="D475" s="16"/>
      <c r="E475" s="16"/>
      <c r="F475" s="31"/>
      <c r="G475" s="28"/>
      <c r="H475" s="29"/>
      <c r="I475" s="29"/>
      <c r="J475" s="16"/>
      <c r="K475" s="16"/>
      <c r="L475" s="31"/>
    </row>
    <row r="476" spans="1:12" x14ac:dyDescent="0.25">
      <c r="A476" s="24"/>
      <c r="B476" s="28"/>
      <c r="C476" s="29"/>
      <c r="D476" s="16"/>
      <c r="E476" s="16"/>
      <c r="F476" s="31"/>
      <c r="G476" s="28"/>
      <c r="H476" s="29"/>
      <c r="I476" s="29"/>
      <c r="J476" s="16"/>
      <c r="K476" s="16"/>
      <c r="L476" s="31"/>
    </row>
    <row r="477" spans="1:12" x14ac:dyDescent="0.25">
      <c r="A477" s="24"/>
      <c r="B477" s="28">
        <v>3199.7999999999997</v>
      </c>
      <c r="C477" s="29">
        <v>3505.7999999999997</v>
      </c>
      <c r="D477" s="30">
        <v>45252</v>
      </c>
      <c r="E477" s="30" t="s">
        <v>360</v>
      </c>
      <c r="F477" s="31">
        <v>222.82099999999997</v>
      </c>
      <c r="G477" s="29">
        <v>3505.7999999999997</v>
      </c>
      <c r="H477" s="29">
        <v>3748.08</v>
      </c>
      <c r="I477" s="29">
        <f>H477/C477*100</f>
        <v>106.91083347595413</v>
      </c>
      <c r="J477" s="30">
        <v>45581</v>
      </c>
      <c r="K477" s="30" t="s">
        <v>361</v>
      </c>
      <c r="L477" s="31">
        <v>222.82099999999997</v>
      </c>
    </row>
    <row r="478" spans="1:12" ht="24.75" customHeight="1" x14ac:dyDescent="0.25">
      <c r="A478" s="19" t="s">
        <v>362</v>
      </c>
      <c r="B478" s="20"/>
      <c r="C478" s="21"/>
      <c r="D478" s="22"/>
      <c r="E478" s="22"/>
      <c r="F478" s="23"/>
      <c r="G478" s="20"/>
      <c r="H478" s="21"/>
      <c r="I478" s="21"/>
      <c r="J478" s="22"/>
      <c r="K478" s="22"/>
      <c r="L478" s="23"/>
    </row>
    <row r="479" spans="1:12" x14ac:dyDescent="0.25">
      <c r="A479" s="24" t="s">
        <v>363</v>
      </c>
      <c r="B479" s="28"/>
      <c r="C479" s="29"/>
      <c r="D479" s="16"/>
      <c r="E479" s="16"/>
      <c r="F479" s="31"/>
      <c r="G479" s="28"/>
      <c r="H479" s="29"/>
      <c r="I479" s="29"/>
      <c r="J479" s="16"/>
      <c r="K479" s="16"/>
      <c r="L479" s="31"/>
    </row>
    <row r="480" spans="1:12" x14ac:dyDescent="0.25">
      <c r="A480" s="24"/>
      <c r="B480" s="28"/>
      <c r="C480" s="29"/>
      <c r="D480" s="16"/>
      <c r="E480" s="16"/>
      <c r="F480" s="31"/>
      <c r="G480" s="28"/>
      <c r="H480" s="29"/>
      <c r="I480" s="29"/>
      <c r="J480" s="16"/>
      <c r="K480" s="16"/>
      <c r="L480" s="31"/>
    </row>
    <row r="481" spans="1:12" x14ac:dyDescent="0.25">
      <c r="A481" s="24"/>
      <c r="B481" s="28">
        <v>3467.16</v>
      </c>
      <c r="C481" s="29">
        <v>3806.76</v>
      </c>
      <c r="D481" s="30">
        <v>45259</v>
      </c>
      <c r="E481" s="16" t="s">
        <v>301</v>
      </c>
      <c r="F481" s="31">
        <v>2840.7526666666663</v>
      </c>
      <c r="G481" s="29">
        <v>3806.76</v>
      </c>
      <c r="H481" s="127">
        <v>5503.08</v>
      </c>
      <c r="I481" s="29">
        <f>H481/C481*100</f>
        <v>144.56072880875075</v>
      </c>
      <c r="J481" s="30">
        <v>45646</v>
      </c>
      <c r="K481" s="16" t="s">
        <v>239</v>
      </c>
      <c r="L481" s="31">
        <v>2840.0903333333331</v>
      </c>
    </row>
    <row r="482" spans="1:12" ht="24" customHeight="1" x14ac:dyDescent="0.25">
      <c r="A482" s="19" t="s">
        <v>364</v>
      </c>
      <c r="B482" s="20"/>
      <c r="C482" s="21"/>
      <c r="D482" s="22"/>
      <c r="E482" s="22"/>
      <c r="F482" s="23"/>
      <c r="G482" s="20"/>
      <c r="H482" s="21"/>
      <c r="I482" s="21"/>
      <c r="J482" s="22"/>
      <c r="K482" s="22"/>
      <c r="L482" s="23"/>
    </row>
    <row r="483" spans="1:12" x14ac:dyDescent="0.25">
      <c r="A483" s="24" t="s">
        <v>365</v>
      </c>
      <c r="B483" s="28"/>
      <c r="C483" s="29"/>
      <c r="D483" s="16"/>
      <c r="E483" s="16"/>
      <c r="F483" s="31"/>
      <c r="G483" s="28"/>
      <c r="H483" s="29"/>
      <c r="I483" s="29"/>
      <c r="J483" s="16"/>
      <c r="K483" s="16"/>
      <c r="L483" s="31"/>
    </row>
    <row r="484" spans="1:12" x14ac:dyDescent="0.25">
      <c r="A484" s="24"/>
      <c r="B484" s="28"/>
      <c r="C484" s="29"/>
      <c r="D484" s="16"/>
      <c r="E484" s="16"/>
      <c r="F484" s="31"/>
      <c r="G484" s="28"/>
      <c r="H484" s="29"/>
      <c r="I484" s="29"/>
      <c r="J484" s="16"/>
      <c r="K484" s="16"/>
      <c r="L484" s="31"/>
    </row>
    <row r="485" spans="1:12" x14ac:dyDescent="0.25">
      <c r="A485" s="24"/>
      <c r="B485" s="28">
        <v>4084.38</v>
      </c>
      <c r="C485" s="29">
        <v>4084.38</v>
      </c>
      <c r="D485" s="53">
        <v>45252</v>
      </c>
      <c r="E485" s="30" t="s">
        <v>366</v>
      </c>
      <c r="F485" s="31">
        <v>416.3</v>
      </c>
      <c r="G485" s="29">
        <v>4084.38</v>
      </c>
      <c r="H485" s="29">
        <v>4483.32</v>
      </c>
      <c r="I485" s="29">
        <f>H485/C485*100</f>
        <v>109.76745552568565</v>
      </c>
      <c r="J485" s="53">
        <v>45560</v>
      </c>
      <c r="K485" s="30" t="s">
        <v>367</v>
      </c>
      <c r="L485" s="31">
        <v>416.3</v>
      </c>
    </row>
    <row r="486" spans="1:12" x14ac:dyDescent="0.25">
      <c r="A486" s="24" t="s">
        <v>363</v>
      </c>
      <c r="B486" s="28"/>
      <c r="C486" s="29"/>
      <c r="D486" s="16"/>
      <c r="E486" s="16"/>
      <c r="F486" s="31"/>
      <c r="G486" s="29"/>
      <c r="H486" s="29"/>
      <c r="I486" s="29"/>
      <c r="J486" s="16"/>
      <c r="K486" s="16"/>
      <c r="L486" s="31"/>
    </row>
    <row r="487" spans="1:12" x14ac:dyDescent="0.25">
      <c r="A487" s="24"/>
      <c r="B487" s="28"/>
      <c r="C487" s="29"/>
      <c r="D487" s="16"/>
      <c r="E487" s="16"/>
      <c r="F487" s="31"/>
      <c r="G487" s="29"/>
      <c r="H487" s="29"/>
      <c r="I487" s="29"/>
      <c r="J487" s="16"/>
      <c r="K487" s="16"/>
      <c r="L487" s="31"/>
    </row>
    <row r="488" spans="1:12" x14ac:dyDescent="0.25">
      <c r="A488" s="24"/>
      <c r="B488" s="28">
        <v>4163.3999999999996</v>
      </c>
      <c r="C488" s="29">
        <v>4570.2</v>
      </c>
      <c r="D488" s="30">
        <v>45259</v>
      </c>
      <c r="E488" s="16" t="s">
        <v>301</v>
      </c>
      <c r="F488" s="31">
        <v>2735.7190000000001</v>
      </c>
      <c r="G488" s="29">
        <v>4570.2</v>
      </c>
      <c r="H488" s="29">
        <v>5695.44</v>
      </c>
      <c r="I488" s="29">
        <f>H488/C488*100</f>
        <v>124.62124195877642</v>
      </c>
      <c r="J488" s="30">
        <v>45646</v>
      </c>
      <c r="K488" s="16" t="s">
        <v>239</v>
      </c>
      <c r="L488" s="31">
        <v>2684.7313333333336</v>
      </c>
    </row>
    <row r="489" spans="1:12" ht="28.5" customHeight="1" x14ac:dyDescent="0.25">
      <c r="A489" s="19" t="s">
        <v>368</v>
      </c>
      <c r="B489" s="21"/>
      <c r="C489" s="21"/>
      <c r="D489" s="22"/>
      <c r="E489" s="22"/>
      <c r="F489" s="23"/>
      <c r="G489" s="21"/>
      <c r="H489" s="21"/>
      <c r="I489" s="21"/>
      <c r="J489" s="22"/>
      <c r="K489" s="22"/>
      <c r="L489" s="23"/>
    </row>
    <row r="490" spans="1:12" x14ac:dyDescent="0.25">
      <c r="A490" s="24" t="s">
        <v>363</v>
      </c>
      <c r="B490" s="28">
        <v>4163.3999999999996</v>
      </c>
      <c r="C490" s="29">
        <v>4570.2</v>
      </c>
      <c r="D490" s="30">
        <v>45259</v>
      </c>
      <c r="E490" s="16" t="s">
        <v>301</v>
      </c>
      <c r="F490" s="31">
        <v>1121.059</v>
      </c>
      <c r="G490" s="29">
        <v>4570.2</v>
      </c>
      <c r="H490" s="16">
        <v>5695.44</v>
      </c>
      <c r="I490" s="29">
        <f>H490/C490*100</f>
        <v>124.62124195877642</v>
      </c>
      <c r="J490" s="30">
        <v>45646</v>
      </c>
      <c r="K490" s="16" t="s">
        <v>239</v>
      </c>
      <c r="L490" s="31">
        <v>1089.5830000000001</v>
      </c>
    </row>
    <row r="491" spans="1:12" x14ac:dyDescent="0.25">
      <c r="A491" s="24"/>
      <c r="B491" s="28">
        <v>4163.3999999999996</v>
      </c>
      <c r="C491" s="29">
        <v>4570.2</v>
      </c>
      <c r="D491" s="30">
        <v>45259</v>
      </c>
      <c r="E491" s="16" t="s">
        <v>301</v>
      </c>
      <c r="F491" s="31">
        <v>227.45933333333335</v>
      </c>
      <c r="G491" s="29">
        <v>4570.2</v>
      </c>
      <c r="H491" s="16">
        <v>5695.44</v>
      </c>
      <c r="I491" s="29">
        <f>H491/C491*100</f>
        <v>124.62124195877642</v>
      </c>
      <c r="J491" s="30">
        <v>45646</v>
      </c>
      <c r="K491" s="16" t="s">
        <v>239</v>
      </c>
      <c r="L491" s="31">
        <v>222.54733333333334</v>
      </c>
    </row>
    <row r="492" spans="1:12" x14ac:dyDescent="0.25">
      <c r="A492" s="24"/>
      <c r="B492" s="28">
        <v>4163.3999999999996</v>
      </c>
      <c r="C492" s="29">
        <v>4570.2</v>
      </c>
      <c r="D492" s="30">
        <v>45259</v>
      </c>
      <c r="E492" s="16" t="s">
        <v>301</v>
      </c>
      <c r="F492" s="31">
        <v>290.78533333333331</v>
      </c>
      <c r="G492" s="29">
        <v>4570.2</v>
      </c>
      <c r="H492" s="16">
        <v>5695.44</v>
      </c>
      <c r="I492" s="29">
        <f>H492/C492*100</f>
        <v>124.62124195877642</v>
      </c>
      <c r="J492" s="30">
        <v>45646</v>
      </c>
      <c r="K492" s="16" t="s">
        <v>239</v>
      </c>
      <c r="L492" s="31">
        <v>282.97433333333333</v>
      </c>
    </row>
    <row r="493" spans="1:12" ht="36" customHeight="1" x14ac:dyDescent="0.25">
      <c r="A493" s="19" t="s">
        <v>369</v>
      </c>
      <c r="B493" s="21"/>
      <c r="C493" s="21"/>
      <c r="D493" s="22"/>
      <c r="E493" s="22"/>
      <c r="F493" s="23"/>
      <c r="G493" s="21"/>
      <c r="H493" s="21"/>
      <c r="I493" s="21"/>
      <c r="J493" s="22"/>
      <c r="K493" s="22"/>
      <c r="L493" s="23"/>
    </row>
    <row r="494" spans="1:12" x14ac:dyDescent="0.25">
      <c r="A494" s="66" t="s">
        <v>370</v>
      </c>
      <c r="B494" s="28"/>
      <c r="C494" s="29"/>
      <c r="D494" s="16"/>
      <c r="E494" s="16"/>
      <c r="F494" s="31"/>
      <c r="G494" s="28"/>
      <c r="H494" s="29"/>
      <c r="I494" s="29"/>
      <c r="J494" s="16"/>
      <c r="K494" s="16"/>
      <c r="L494" s="31"/>
    </row>
    <row r="495" spans="1:12" x14ac:dyDescent="0.25">
      <c r="A495" s="67"/>
      <c r="B495" s="28"/>
      <c r="C495" s="29"/>
      <c r="D495" s="16"/>
      <c r="E495" s="16"/>
      <c r="F495" s="31"/>
      <c r="G495" s="28"/>
      <c r="H495" s="29"/>
      <c r="I495" s="29"/>
      <c r="J495" s="16"/>
      <c r="K495" s="16"/>
      <c r="L495" s="31"/>
    </row>
    <row r="496" spans="1:12" x14ac:dyDescent="0.25">
      <c r="A496" s="68"/>
      <c r="B496" s="28">
        <v>4397.6399999999994</v>
      </c>
      <c r="C496" s="29">
        <v>4817.05</v>
      </c>
      <c r="D496" s="53">
        <v>45245</v>
      </c>
      <c r="E496" s="30" t="s">
        <v>371</v>
      </c>
      <c r="F496" s="31">
        <v>4200</v>
      </c>
      <c r="G496" s="29">
        <v>4817.05</v>
      </c>
      <c r="H496" s="16">
        <v>5448.24</v>
      </c>
      <c r="I496" s="29">
        <f>H496/C496*100</f>
        <v>113.1032478384073</v>
      </c>
      <c r="J496" s="53">
        <v>45567</v>
      </c>
      <c r="K496" s="30" t="s">
        <v>372</v>
      </c>
      <c r="L496" s="31">
        <v>4200</v>
      </c>
    </row>
    <row r="497" spans="1:12" ht="39.75" customHeight="1" x14ac:dyDescent="0.25">
      <c r="A497" s="44" t="s">
        <v>373</v>
      </c>
      <c r="B497" s="28">
        <v>8534.4</v>
      </c>
      <c r="C497" s="29">
        <v>9161.8919999999998</v>
      </c>
      <c r="D497" s="53">
        <v>45280</v>
      </c>
      <c r="E497" s="30" t="s">
        <v>374</v>
      </c>
      <c r="F497" s="31">
        <v>1372.3719999999998</v>
      </c>
      <c r="G497" s="29">
        <v>9161.8919999999998</v>
      </c>
      <c r="H497" s="40">
        <v>10810.08</v>
      </c>
      <c r="I497" s="29">
        <f>H497/C497*100</f>
        <v>117.98960302086077</v>
      </c>
      <c r="J497" s="53">
        <v>45630</v>
      </c>
      <c r="K497" s="30" t="s">
        <v>375</v>
      </c>
      <c r="L497" s="31">
        <v>1372.3719999999998</v>
      </c>
    </row>
    <row r="498" spans="1:12" x14ac:dyDescent="0.25">
      <c r="A498" s="24" t="s">
        <v>376</v>
      </c>
      <c r="B498" s="28"/>
      <c r="C498" s="29"/>
      <c r="D498" s="16"/>
      <c r="E498" s="16"/>
      <c r="F498" s="31"/>
      <c r="G498" s="29"/>
      <c r="H498" s="16"/>
      <c r="I498" s="29"/>
      <c r="J498" s="16"/>
      <c r="K498" s="16"/>
      <c r="L498" s="31"/>
    </row>
    <row r="499" spans="1:12" x14ac:dyDescent="0.25">
      <c r="A499" s="24"/>
      <c r="B499" s="28"/>
      <c r="C499" s="29"/>
      <c r="D499" s="16"/>
      <c r="E499" s="16"/>
      <c r="F499" s="31"/>
      <c r="G499" s="29"/>
      <c r="H499" s="16"/>
      <c r="I499" s="29"/>
      <c r="J499" s="16"/>
      <c r="K499" s="16"/>
      <c r="L499" s="31"/>
    </row>
    <row r="500" spans="1:12" x14ac:dyDescent="0.25">
      <c r="A500" s="24"/>
      <c r="B500" s="28">
        <v>5635.56</v>
      </c>
      <c r="C500" s="29">
        <v>6386.52</v>
      </c>
      <c r="D500" s="53">
        <v>45266</v>
      </c>
      <c r="E500" s="30" t="s">
        <v>377</v>
      </c>
      <c r="F500" s="31">
        <v>3472.7525000000001</v>
      </c>
      <c r="G500" s="29">
        <v>6386.52</v>
      </c>
      <c r="H500" s="16">
        <v>9648</v>
      </c>
      <c r="I500" s="29">
        <f>H500/C500*100</f>
        <v>151.06818736964732</v>
      </c>
      <c r="J500" s="53">
        <v>45630</v>
      </c>
      <c r="K500" s="30" t="s">
        <v>378</v>
      </c>
      <c r="L500" s="31">
        <v>3125.9</v>
      </c>
    </row>
    <row r="501" spans="1:12" x14ac:dyDescent="0.25">
      <c r="A501" s="24" t="s">
        <v>379</v>
      </c>
      <c r="B501" s="28"/>
      <c r="C501" s="29"/>
      <c r="D501" s="16"/>
      <c r="E501" s="16"/>
      <c r="F501" s="31"/>
      <c r="G501" s="29"/>
      <c r="H501" s="16"/>
      <c r="I501" s="29"/>
      <c r="J501" s="16"/>
      <c r="K501" s="16"/>
      <c r="L501" s="31"/>
    </row>
    <row r="502" spans="1:12" x14ac:dyDescent="0.25">
      <c r="A502" s="24"/>
      <c r="B502" s="28"/>
      <c r="C502" s="29"/>
      <c r="D502" s="16"/>
      <c r="E502" s="16"/>
      <c r="F502" s="31"/>
      <c r="G502" s="29"/>
      <c r="H502" s="16"/>
      <c r="I502" s="29"/>
      <c r="J502" s="16"/>
      <c r="K502" s="16"/>
      <c r="L502" s="31"/>
    </row>
    <row r="503" spans="1:12" x14ac:dyDescent="0.25">
      <c r="A503" s="24"/>
      <c r="B503" s="28">
        <v>3387.8399999999997</v>
      </c>
      <c r="C503" s="29">
        <v>4010.76</v>
      </c>
      <c r="D503" s="53">
        <v>45280</v>
      </c>
      <c r="E503" s="30" t="s">
        <v>380</v>
      </c>
      <c r="F503" s="31">
        <v>702.8</v>
      </c>
      <c r="G503" s="29">
        <v>4010.76</v>
      </c>
      <c r="H503" s="26">
        <v>4572.84</v>
      </c>
      <c r="I503" s="29">
        <f>H503/C503*100</f>
        <v>114.0143015288873</v>
      </c>
      <c r="J503" s="53">
        <v>45637</v>
      </c>
      <c r="K503" s="30" t="s">
        <v>381</v>
      </c>
      <c r="L503" s="31">
        <v>688.75099999999998</v>
      </c>
    </row>
    <row r="504" spans="1:12" ht="22.5" customHeight="1" x14ac:dyDescent="0.25">
      <c r="A504" s="19" t="s">
        <v>382</v>
      </c>
      <c r="B504" s="20"/>
      <c r="C504" s="21"/>
      <c r="D504" s="22"/>
      <c r="E504" s="22"/>
      <c r="F504" s="23"/>
      <c r="G504" s="20"/>
      <c r="H504" s="21"/>
      <c r="I504" s="21"/>
      <c r="J504" s="22"/>
      <c r="K504" s="22"/>
      <c r="L504" s="23"/>
    </row>
    <row r="505" spans="1:12" x14ac:dyDescent="0.25">
      <c r="A505" s="24" t="s">
        <v>363</v>
      </c>
      <c r="B505" s="28"/>
      <c r="C505" s="29"/>
      <c r="D505" s="16"/>
      <c r="E505" s="16"/>
      <c r="F505" s="31"/>
      <c r="G505" s="28"/>
      <c r="H505" s="29"/>
      <c r="I505" s="29"/>
      <c r="J505" s="16"/>
      <c r="K505" s="16"/>
      <c r="L505" s="31"/>
    </row>
    <row r="506" spans="1:12" x14ac:dyDescent="0.25">
      <c r="A506" s="62"/>
      <c r="B506" s="28"/>
      <c r="C506" s="29"/>
      <c r="D506" s="16"/>
      <c r="E506" s="16"/>
      <c r="F506" s="31"/>
      <c r="G506" s="28"/>
      <c r="H506" s="29"/>
      <c r="I506" s="29"/>
      <c r="J506" s="16"/>
      <c r="K506" s="16"/>
      <c r="L506" s="31"/>
    </row>
    <row r="507" spans="1:12" x14ac:dyDescent="0.25">
      <c r="A507" s="62"/>
      <c r="B507" s="28">
        <v>5849.16</v>
      </c>
      <c r="C507" s="29">
        <v>5925.24</v>
      </c>
      <c r="D507" s="30">
        <v>45259</v>
      </c>
      <c r="E507" s="16" t="s">
        <v>301</v>
      </c>
      <c r="F507" s="31">
        <v>7207.6843333333336</v>
      </c>
      <c r="G507" s="29">
        <v>5925.24</v>
      </c>
      <c r="H507" s="26">
        <v>6577.56</v>
      </c>
      <c r="I507" s="29">
        <f>H507/C507*100</f>
        <v>111.0091743119266</v>
      </c>
      <c r="J507" s="30">
        <v>45646</v>
      </c>
      <c r="K507" s="16" t="s">
        <v>239</v>
      </c>
      <c r="L507" s="31">
        <v>7355.6909999999989</v>
      </c>
    </row>
    <row r="508" spans="1:12" x14ac:dyDescent="0.25">
      <c r="A508" s="24" t="s">
        <v>383</v>
      </c>
      <c r="B508" s="28"/>
      <c r="C508" s="29"/>
      <c r="D508" s="16"/>
      <c r="E508" s="16"/>
      <c r="F508" s="31"/>
      <c r="G508" s="29"/>
      <c r="H508" s="64"/>
      <c r="I508" s="29"/>
      <c r="J508" s="16"/>
      <c r="K508" s="16"/>
      <c r="L508" s="31"/>
    </row>
    <row r="509" spans="1:12" x14ac:dyDescent="0.25">
      <c r="A509" s="24"/>
      <c r="B509" s="28"/>
      <c r="C509" s="29"/>
      <c r="D509" s="16"/>
      <c r="E509" s="16"/>
      <c r="F509" s="31"/>
      <c r="G509" s="29"/>
      <c r="H509" s="64"/>
      <c r="I509" s="29"/>
      <c r="J509" s="16"/>
      <c r="K509" s="16"/>
      <c r="L509" s="31"/>
    </row>
    <row r="510" spans="1:12" x14ac:dyDescent="0.25">
      <c r="A510" s="24"/>
      <c r="B510" s="28">
        <v>9659.6</v>
      </c>
      <c r="C510" s="29">
        <v>10508.3</v>
      </c>
      <c r="D510" s="30">
        <v>45238</v>
      </c>
      <c r="E510" s="30" t="s">
        <v>384</v>
      </c>
      <c r="F510" s="31">
        <v>361.2</v>
      </c>
      <c r="G510" s="29">
        <v>9649.6</v>
      </c>
      <c r="H510" s="128">
        <v>9649.6</v>
      </c>
      <c r="I510" s="29">
        <f>H510/C510*100</f>
        <v>91.828364245406021</v>
      </c>
      <c r="J510" s="30">
        <v>45588</v>
      </c>
      <c r="K510" s="30" t="s">
        <v>385</v>
      </c>
      <c r="L510" s="31">
        <v>361.2</v>
      </c>
    </row>
    <row r="511" spans="1:12" ht="24" customHeight="1" x14ac:dyDescent="0.25">
      <c r="A511" s="19" t="s">
        <v>386</v>
      </c>
      <c r="B511" s="21"/>
      <c r="C511" s="21"/>
      <c r="D511" s="22"/>
      <c r="E511" s="22"/>
      <c r="F511" s="23"/>
      <c r="G511" s="21"/>
      <c r="H511" s="21"/>
      <c r="I511" s="21"/>
      <c r="J511" s="22"/>
      <c r="K511" s="22"/>
      <c r="L511" s="23"/>
    </row>
    <row r="512" spans="1:12" x14ac:dyDescent="0.25">
      <c r="A512" s="24" t="s">
        <v>387</v>
      </c>
      <c r="B512" s="28"/>
      <c r="C512" s="29"/>
      <c r="D512" s="16"/>
      <c r="E512" s="16"/>
      <c r="F512" s="31"/>
      <c r="G512" s="28"/>
      <c r="H512" s="29"/>
      <c r="I512" s="29"/>
      <c r="J512" s="16"/>
      <c r="K512" s="16"/>
      <c r="L512" s="31"/>
    </row>
    <row r="513" spans="1:12" x14ac:dyDescent="0.25">
      <c r="A513" s="24"/>
      <c r="B513" s="28"/>
      <c r="C513" s="29"/>
      <c r="D513" s="16"/>
      <c r="E513" s="16"/>
      <c r="F513" s="31"/>
      <c r="G513" s="28"/>
      <c r="H513" s="29"/>
      <c r="I513" s="29"/>
      <c r="J513" s="16"/>
      <c r="K513" s="16"/>
      <c r="L513" s="31"/>
    </row>
    <row r="514" spans="1:12" x14ac:dyDescent="0.25">
      <c r="A514" s="24"/>
      <c r="B514" s="28">
        <v>2015.3</v>
      </c>
      <c r="C514" s="29">
        <v>2394</v>
      </c>
      <c r="D514" s="53">
        <v>45259</v>
      </c>
      <c r="E514" s="16" t="s">
        <v>388</v>
      </c>
      <c r="F514" s="31">
        <v>4289.6000000000004</v>
      </c>
      <c r="G514" s="29">
        <v>2394</v>
      </c>
      <c r="H514" s="16">
        <v>2589.8000000000002</v>
      </c>
      <c r="I514" s="29">
        <f>H514/C514*100</f>
        <v>108.17878028404344</v>
      </c>
      <c r="J514" s="53">
        <v>45637</v>
      </c>
      <c r="K514" s="16" t="s">
        <v>389</v>
      </c>
      <c r="L514" s="31">
        <v>4164.7240000000002</v>
      </c>
    </row>
    <row r="515" spans="1:12" x14ac:dyDescent="0.25">
      <c r="A515" s="24" t="s">
        <v>390</v>
      </c>
      <c r="B515" s="28"/>
      <c r="C515" s="29"/>
      <c r="D515" s="16"/>
      <c r="E515" s="16"/>
      <c r="F515" s="31"/>
      <c r="G515" s="29"/>
      <c r="H515" s="16"/>
      <c r="I515" s="29"/>
      <c r="J515" s="16"/>
      <c r="K515" s="16"/>
      <c r="L515" s="31"/>
    </row>
    <row r="516" spans="1:12" x14ac:dyDescent="0.25">
      <c r="A516" s="24"/>
      <c r="B516" s="28"/>
      <c r="C516" s="29"/>
      <c r="D516" s="16"/>
      <c r="E516" s="16"/>
      <c r="F516" s="31"/>
      <c r="G516" s="29"/>
      <c r="H516" s="16"/>
      <c r="I516" s="29"/>
      <c r="J516" s="16"/>
      <c r="K516" s="16"/>
      <c r="L516" s="31"/>
    </row>
    <row r="517" spans="1:12" ht="14.25" customHeight="1" x14ac:dyDescent="0.25">
      <c r="A517" s="24"/>
      <c r="B517" s="28">
        <v>3141.4</v>
      </c>
      <c r="C517" s="29">
        <v>3234.7</v>
      </c>
      <c r="D517" s="53">
        <v>45209</v>
      </c>
      <c r="E517" s="63" t="s">
        <v>261</v>
      </c>
      <c r="F517" s="31">
        <v>1704.3815</v>
      </c>
      <c r="G517" s="29">
        <v>3234.7</v>
      </c>
      <c r="H517" s="16">
        <v>3756.2</v>
      </c>
      <c r="I517" s="29">
        <f>H517/C517*100</f>
        <v>116.12205150400345</v>
      </c>
      <c r="J517" s="53">
        <v>45588</v>
      </c>
      <c r="K517" s="63" t="s">
        <v>391</v>
      </c>
      <c r="L517" s="31">
        <v>1659.2066666666669</v>
      </c>
    </row>
    <row r="518" spans="1:12" x14ac:dyDescent="0.25">
      <c r="A518" s="19" t="s">
        <v>392</v>
      </c>
      <c r="B518" s="21"/>
      <c r="C518" s="21"/>
      <c r="D518" s="22"/>
      <c r="E518" s="22"/>
      <c r="F518" s="23"/>
      <c r="G518" s="21"/>
      <c r="H518" s="21"/>
      <c r="I518" s="21"/>
      <c r="J518" s="22"/>
      <c r="K518" s="22"/>
      <c r="L518" s="23"/>
    </row>
    <row r="519" spans="1:12" x14ac:dyDescent="0.25">
      <c r="A519" s="24" t="s">
        <v>376</v>
      </c>
      <c r="B519" s="28"/>
      <c r="C519" s="29"/>
      <c r="D519" s="16"/>
      <c r="E519" s="16"/>
      <c r="F519" s="31"/>
      <c r="G519" s="28"/>
      <c r="H519" s="29"/>
      <c r="I519" s="29"/>
      <c r="J519" s="16"/>
      <c r="K519" s="16"/>
      <c r="L519" s="31"/>
    </row>
    <row r="520" spans="1:12" x14ac:dyDescent="0.25">
      <c r="A520" s="62"/>
      <c r="B520" s="28"/>
      <c r="C520" s="29"/>
      <c r="D520" s="16"/>
      <c r="E520" s="16"/>
      <c r="F520" s="31"/>
      <c r="G520" s="28"/>
      <c r="H520" s="29"/>
      <c r="I520" s="29"/>
      <c r="J520" s="16"/>
      <c r="K520" s="16"/>
      <c r="L520" s="31"/>
    </row>
    <row r="521" spans="1:12" x14ac:dyDescent="0.25">
      <c r="A521" s="62"/>
      <c r="B521" s="28">
        <v>4680</v>
      </c>
      <c r="C521" s="29">
        <v>4996.4399999999996</v>
      </c>
      <c r="D521" s="33">
        <v>45230</v>
      </c>
      <c r="E521" s="26" t="s">
        <v>393</v>
      </c>
      <c r="F521" s="31">
        <v>1036.7</v>
      </c>
      <c r="G521" s="29">
        <v>4996.4399999999996</v>
      </c>
      <c r="H521" s="16">
        <v>5713.079999999999</v>
      </c>
      <c r="I521" s="29">
        <f>H521/C521*100</f>
        <v>114.34301222470398</v>
      </c>
      <c r="J521" s="33">
        <v>45630</v>
      </c>
      <c r="K521" s="26" t="s">
        <v>394</v>
      </c>
      <c r="L521" s="31">
        <v>1295.847</v>
      </c>
    </row>
    <row r="522" spans="1:12" x14ac:dyDescent="0.25">
      <c r="A522" s="24" t="s">
        <v>395</v>
      </c>
      <c r="B522" s="39"/>
      <c r="C522" s="40"/>
      <c r="D522" s="16"/>
      <c r="E522" s="16"/>
      <c r="F522" s="41"/>
      <c r="G522" s="40"/>
      <c r="H522" s="16"/>
      <c r="I522" s="29"/>
      <c r="J522" s="16"/>
      <c r="K522" s="16"/>
      <c r="L522" s="41"/>
    </row>
    <row r="523" spans="1:12" x14ac:dyDescent="0.25">
      <c r="A523" s="24"/>
      <c r="B523" s="39"/>
      <c r="C523" s="40"/>
      <c r="D523" s="16"/>
      <c r="E523" s="16"/>
      <c r="F523" s="41"/>
      <c r="G523" s="40"/>
      <c r="H523" s="16"/>
      <c r="I523" s="29"/>
      <c r="J523" s="16"/>
      <c r="K523" s="16"/>
      <c r="L523" s="41"/>
    </row>
    <row r="524" spans="1:12" x14ac:dyDescent="0.25">
      <c r="A524" s="24"/>
      <c r="B524" s="39">
        <v>2803.6</v>
      </c>
      <c r="C524" s="40">
        <v>2803.6</v>
      </c>
      <c r="D524" s="30">
        <v>45195</v>
      </c>
      <c r="E524" s="16" t="s">
        <v>396</v>
      </c>
      <c r="F524" s="41">
        <v>21.399999999999995</v>
      </c>
      <c r="G524" s="40">
        <v>2803.6</v>
      </c>
      <c r="H524" s="40">
        <v>3150.2</v>
      </c>
      <c r="I524" s="29">
        <f>H524/C524*100</f>
        <v>112.36267655871022</v>
      </c>
      <c r="J524" s="30">
        <v>45918</v>
      </c>
      <c r="K524" s="16" t="s">
        <v>397</v>
      </c>
      <c r="L524" s="41">
        <v>21.399999999999995</v>
      </c>
    </row>
    <row r="525" spans="1:12" ht="27" customHeight="1" x14ac:dyDescent="0.25">
      <c r="A525" s="19" t="s">
        <v>398</v>
      </c>
      <c r="B525" s="20"/>
      <c r="C525" s="21"/>
      <c r="D525" s="22"/>
      <c r="E525" s="22"/>
      <c r="F525" s="23"/>
      <c r="G525" s="20"/>
      <c r="H525" s="21"/>
      <c r="I525" s="21"/>
      <c r="J525" s="22"/>
      <c r="K525" s="22"/>
      <c r="L525" s="23"/>
    </row>
    <row r="526" spans="1:12" x14ac:dyDescent="0.25">
      <c r="A526" s="71" t="s">
        <v>399</v>
      </c>
      <c r="B526" s="28"/>
      <c r="C526" s="29"/>
      <c r="D526" s="16"/>
      <c r="E526" s="16"/>
      <c r="F526" s="31"/>
      <c r="G526" s="28"/>
      <c r="H526" s="29"/>
      <c r="I526" s="29"/>
      <c r="J526" s="16"/>
      <c r="K526" s="16"/>
      <c r="L526" s="31"/>
    </row>
    <row r="527" spans="1:12" x14ac:dyDescent="0.25">
      <c r="A527" s="72"/>
      <c r="B527" s="28"/>
      <c r="C527" s="29"/>
      <c r="D527" s="16"/>
      <c r="E527" s="16"/>
      <c r="F527" s="31"/>
      <c r="G527" s="28"/>
      <c r="H527" s="29"/>
      <c r="I527" s="29"/>
      <c r="J527" s="16"/>
      <c r="K527" s="16"/>
      <c r="L527" s="31"/>
    </row>
    <row r="528" spans="1:12" x14ac:dyDescent="0.25">
      <c r="A528" s="73"/>
      <c r="B528" s="39">
        <v>3901.1</v>
      </c>
      <c r="C528" s="40">
        <v>4211.1000000000004</v>
      </c>
      <c r="D528" s="30">
        <v>45259</v>
      </c>
      <c r="E528" s="16" t="s">
        <v>400</v>
      </c>
      <c r="F528" s="41">
        <v>9617.1</v>
      </c>
      <c r="G528" s="40">
        <v>4421.6550000000007</v>
      </c>
      <c r="H528" s="65">
        <v>5078.01</v>
      </c>
      <c r="I528" s="29">
        <f>H528/C528*100</f>
        <v>120.58630761558737</v>
      </c>
      <c r="J528" s="30">
        <v>45595</v>
      </c>
      <c r="K528" s="16" t="s">
        <v>401</v>
      </c>
      <c r="L528" s="41">
        <v>9617.1</v>
      </c>
    </row>
    <row r="529" spans="1:12" x14ac:dyDescent="0.25">
      <c r="A529" s="24" t="s">
        <v>402</v>
      </c>
      <c r="B529" s="28"/>
      <c r="C529" s="29"/>
      <c r="D529" s="16"/>
      <c r="E529" s="16"/>
      <c r="F529" s="31"/>
      <c r="G529" s="29"/>
      <c r="H529" s="65"/>
      <c r="I529" s="29"/>
      <c r="J529" s="16"/>
      <c r="K529" s="16"/>
      <c r="L529" s="31"/>
    </row>
    <row r="530" spans="1:12" x14ac:dyDescent="0.25">
      <c r="A530" s="24"/>
      <c r="B530" s="28"/>
      <c r="C530" s="29"/>
      <c r="D530" s="16"/>
      <c r="E530" s="16"/>
      <c r="F530" s="31"/>
      <c r="G530" s="29"/>
      <c r="H530" s="65"/>
      <c r="I530" s="29"/>
      <c r="J530" s="16"/>
      <c r="K530" s="16"/>
      <c r="L530" s="31"/>
    </row>
    <row r="531" spans="1:12" x14ac:dyDescent="0.25">
      <c r="A531" s="24"/>
      <c r="B531" s="39">
        <v>4471.8999999999996</v>
      </c>
      <c r="C531" s="40">
        <v>4570.8999999999996</v>
      </c>
      <c r="D531" s="30">
        <v>45259</v>
      </c>
      <c r="E531" s="16" t="s">
        <v>400</v>
      </c>
      <c r="F531" s="41">
        <v>1823.0111770000001</v>
      </c>
      <c r="G531" s="40">
        <v>4799.4449999999997</v>
      </c>
      <c r="H531" s="65">
        <v>5372.54</v>
      </c>
      <c r="I531" s="29">
        <f>H531/C531*100</f>
        <v>117.53790282001357</v>
      </c>
      <c r="J531" s="30">
        <v>45595</v>
      </c>
      <c r="K531" s="16" t="s">
        <v>403</v>
      </c>
      <c r="L531" s="41">
        <v>1806.600004675</v>
      </c>
    </row>
    <row r="532" spans="1:12" ht="37.5" customHeight="1" x14ac:dyDescent="0.25">
      <c r="A532" s="19" t="s">
        <v>404</v>
      </c>
      <c r="B532" s="21"/>
      <c r="C532" s="21"/>
      <c r="D532" s="22"/>
      <c r="E532" s="22"/>
      <c r="F532" s="23"/>
      <c r="G532" s="21"/>
      <c r="H532" s="21"/>
      <c r="I532" s="21"/>
      <c r="J532" s="22"/>
      <c r="K532" s="22"/>
      <c r="L532" s="23"/>
    </row>
    <row r="533" spans="1:12" x14ac:dyDescent="0.25">
      <c r="A533" s="24" t="s">
        <v>405</v>
      </c>
      <c r="B533" s="28"/>
      <c r="C533" s="29"/>
      <c r="D533" s="16"/>
      <c r="E533" s="16"/>
      <c r="F533" s="31"/>
      <c r="G533" s="28"/>
      <c r="H533" s="29"/>
      <c r="I533" s="29"/>
      <c r="J533" s="16"/>
      <c r="K533" s="16"/>
      <c r="L533" s="31"/>
    </row>
    <row r="534" spans="1:12" x14ac:dyDescent="0.25">
      <c r="A534" s="24"/>
      <c r="B534" s="28"/>
      <c r="C534" s="29"/>
      <c r="D534" s="16"/>
      <c r="E534" s="16"/>
      <c r="F534" s="31"/>
      <c r="G534" s="28"/>
      <c r="H534" s="29"/>
      <c r="I534" s="29"/>
      <c r="J534" s="16"/>
      <c r="K534" s="16"/>
      <c r="L534" s="31"/>
    </row>
    <row r="535" spans="1:12" x14ac:dyDescent="0.25">
      <c r="A535" s="24"/>
      <c r="B535" s="28">
        <v>2795.37</v>
      </c>
      <c r="C535" s="29">
        <v>2795.4</v>
      </c>
      <c r="D535" s="30">
        <v>45238</v>
      </c>
      <c r="E535" s="16" t="s">
        <v>406</v>
      </c>
      <c r="F535" s="31">
        <v>169</v>
      </c>
      <c r="G535" s="29">
        <v>2795.4</v>
      </c>
      <c r="H535" s="16">
        <v>3058.7</v>
      </c>
      <c r="I535" s="29">
        <f>H535/C535*100</f>
        <v>109.41904557487298</v>
      </c>
      <c r="J535" s="30">
        <v>45545</v>
      </c>
      <c r="K535" s="16" t="s">
        <v>407</v>
      </c>
      <c r="L535" s="31">
        <v>169</v>
      </c>
    </row>
    <row r="536" spans="1:12" x14ac:dyDescent="0.25">
      <c r="A536" s="24" t="s">
        <v>65</v>
      </c>
      <c r="B536" s="28"/>
      <c r="C536" s="29"/>
      <c r="D536" s="16"/>
      <c r="E536" s="16"/>
      <c r="F536" s="31"/>
      <c r="G536" s="29"/>
      <c r="H536" s="16"/>
      <c r="I536" s="29"/>
      <c r="J536" s="16"/>
      <c r="K536" s="16"/>
      <c r="L536" s="31"/>
    </row>
    <row r="537" spans="1:12" x14ac:dyDescent="0.25">
      <c r="A537" s="24"/>
      <c r="B537" s="28"/>
      <c r="C537" s="29"/>
      <c r="D537" s="16"/>
      <c r="E537" s="16"/>
      <c r="F537" s="31"/>
      <c r="G537" s="29"/>
      <c r="H537" s="16"/>
      <c r="I537" s="29"/>
      <c r="J537" s="16"/>
      <c r="K537" s="16"/>
      <c r="L537" s="31"/>
    </row>
    <row r="538" spans="1:12" x14ac:dyDescent="0.25">
      <c r="A538" s="24"/>
      <c r="B538" s="28">
        <v>2587.9199999999996</v>
      </c>
      <c r="C538" s="29">
        <v>2587.9199999999996</v>
      </c>
      <c r="D538" s="30">
        <v>45195</v>
      </c>
      <c r="E538" s="26" t="s">
        <v>66</v>
      </c>
      <c r="F538" s="31">
        <v>548.24307326648056</v>
      </c>
      <c r="G538" s="29">
        <v>2587.9199999999996</v>
      </c>
      <c r="H538" s="26">
        <v>2696.88</v>
      </c>
      <c r="I538" s="29">
        <f>H538/C538*100</f>
        <v>104.21033107669481</v>
      </c>
      <c r="J538" s="30">
        <v>45630</v>
      </c>
      <c r="K538" s="26" t="s">
        <v>67</v>
      </c>
      <c r="L538" s="31">
        <v>644.79999999999995</v>
      </c>
    </row>
    <row r="539" spans="1:12" x14ac:dyDescent="0.25">
      <c r="A539" s="71" t="s">
        <v>408</v>
      </c>
      <c r="B539" s="28"/>
      <c r="C539" s="29"/>
      <c r="D539" s="16"/>
      <c r="E539" s="16"/>
      <c r="F539" s="31"/>
      <c r="G539" s="29"/>
      <c r="H539" s="16"/>
      <c r="I539" s="29"/>
      <c r="J539" s="16"/>
      <c r="K539" s="16"/>
      <c r="L539" s="31"/>
    </row>
    <row r="540" spans="1:12" x14ac:dyDescent="0.25">
      <c r="A540" s="72"/>
      <c r="B540" s="28"/>
      <c r="C540" s="29"/>
      <c r="D540" s="30"/>
      <c r="E540" s="77"/>
      <c r="F540" s="31"/>
      <c r="G540" s="29"/>
      <c r="H540" s="16"/>
      <c r="I540" s="29"/>
      <c r="J540" s="30"/>
      <c r="K540" s="77"/>
      <c r="L540" s="31"/>
    </row>
    <row r="541" spans="1:12" x14ac:dyDescent="0.25">
      <c r="A541" s="73"/>
      <c r="B541" s="39">
        <v>2626.2666199999999</v>
      </c>
      <c r="C541" s="40">
        <v>2626.2666300000001</v>
      </c>
      <c r="D541" s="30">
        <v>45252</v>
      </c>
      <c r="E541" s="16" t="s">
        <v>409</v>
      </c>
      <c r="F541" s="41">
        <v>10521.475424999999</v>
      </c>
      <c r="G541" s="40">
        <v>2757.5803499999997</v>
      </c>
      <c r="H541" s="40">
        <v>3037.7003999999997</v>
      </c>
      <c r="I541" s="29">
        <f>H541/C541*100</f>
        <v>115.6661081285566</v>
      </c>
      <c r="J541" s="30">
        <v>45609</v>
      </c>
      <c r="K541" s="16" t="s">
        <v>410</v>
      </c>
      <c r="L541" s="41">
        <v>9892.1841637425496</v>
      </c>
    </row>
    <row r="542" spans="1:12" x14ac:dyDescent="0.25">
      <c r="A542" s="71" t="s">
        <v>411</v>
      </c>
      <c r="B542" s="28"/>
      <c r="C542" s="29"/>
      <c r="D542" s="16"/>
      <c r="E542" s="16"/>
      <c r="F542" s="31"/>
      <c r="G542" s="29"/>
      <c r="H542" s="16"/>
      <c r="I542" s="29"/>
      <c r="J542" s="16"/>
      <c r="K542" s="16"/>
      <c r="L542" s="31"/>
    </row>
    <row r="543" spans="1:12" x14ac:dyDescent="0.25">
      <c r="A543" s="72"/>
      <c r="B543" s="28"/>
      <c r="C543" s="29"/>
      <c r="D543" s="30"/>
      <c r="E543" s="77"/>
      <c r="F543" s="31"/>
      <c r="G543" s="29"/>
      <c r="H543" s="16"/>
      <c r="I543" s="29"/>
      <c r="J543" s="30"/>
      <c r="K543" s="77"/>
      <c r="L543" s="31"/>
    </row>
    <row r="544" spans="1:12" x14ac:dyDescent="0.25">
      <c r="A544" s="73"/>
      <c r="B544" s="58">
        <v>4547.085</v>
      </c>
      <c r="C544" s="59">
        <v>4547.1000000000004</v>
      </c>
      <c r="D544" s="30">
        <v>45238</v>
      </c>
      <c r="E544" s="16" t="s">
        <v>412</v>
      </c>
      <c r="F544" s="41">
        <v>1874.4</v>
      </c>
      <c r="G544" s="59">
        <v>4547.1000000000004</v>
      </c>
      <c r="H544" s="59">
        <v>4804</v>
      </c>
      <c r="I544" s="29">
        <f>H544/C544*100</f>
        <v>105.64975478876646</v>
      </c>
      <c r="J544" s="30">
        <v>45553</v>
      </c>
      <c r="K544" s="16" t="s">
        <v>413</v>
      </c>
      <c r="L544" s="41">
        <v>1695.62</v>
      </c>
    </row>
    <row r="545" spans="1:12" ht="33.75" customHeight="1" x14ac:dyDescent="0.25">
      <c r="A545" s="19" t="s">
        <v>414</v>
      </c>
      <c r="B545" s="20"/>
      <c r="C545" s="21"/>
      <c r="D545" s="22"/>
      <c r="E545" s="22"/>
      <c r="F545" s="23"/>
      <c r="G545" s="20"/>
      <c r="H545" s="21"/>
      <c r="I545" s="21"/>
      <c r="J545" s="22"/>
      <c r="K545" s="22"/>
      <c r="L545" s="23"/>
    </row>
    <row r="546" spans="1:12" x14ac:dyDescent="0.25">
      <c r="A546" s="71" t="s">
        <v>415</v>
      </c>
      <c r="B546" s="28"/>
      <c r="C546" s="29"/>
      <c r="D546" s="16"/>
      <c r="E546" s="16"/>
      <c r="F546" s="31"/>
      <c r="G546" s="28"/>
      <c r="H546" s="29"/>
      <c r="I546" s="29"/>
      <c r="J546" s="16"/>
      <c r="K546" s="16"/>
      <c r="L546" s="31"/>
    </row>
    <row r="547" spans="1:12" x14ac:dyDescent="0.25">
      <c r="A547" s="129"/>
      <c r="B547" s="28"/>
      <c r="C547" s="29"/>
      <c r="D547" s="16"/>
      <c r="E547" s="16"/>
      <c r="F547" s="31"/>
      <c r="G547" s="28"/>
      <c r="H547" s="40"/>
      <c r="I547" s="29"/>
      <c r="J547" s="16"/>
      <c r="K547" s="16"/>
      <c r="L547" s="31"/>
    </row>
    <row r="548" spans="1:12" x14ac:dyDescent="0.25">
      <c r="A548" s="130"/>
      <c r="B548" s="58">
        <v>4075.5</v>
      </c>
      <c r="C548" s="59">
        <v>4350.1570000000002</v>
      </c>
      <c r="D548" s="30">
        <v>45238</v>
      </c>
      <c r="E548" s="16" t="s">
        <v>416</v>
      </c>
      <c r="F548" s="41">
        <v>3676</v>
      </c>
      <c r="G548" s="54">
        <v>4090.9810000000002</v>
      </c>
      <c r="H548" s="40">
        <v>4091</v>
      </c>
      <c r="I548" s="29">
        <f>H548/C548*100</f>
        <v>94.042582830918505</v>
      </c>
      <c r="J548" s="30">
        <v>45560</v>
      </c>
      <c r="K548" s="16" t="s">
        <v>417</v>
      </c>
      <c r="L548" s="41">
        <v>3731.5</v>
      </c>
    </row>
    <row r="549" spans="1:12" x14ac:dyDescent="0.25">
      <c r="A549" s="19" t="s">
        <v>418</v>
      </c>
      <c r="B549" s="20"/>
      <c r="C549" s="21"/>
      <c r="D549" s="22"/>
      <c r="E549" s="22"/>
      <c r="F549" s="23"/>
      <c r="G549" s="20"/>
      <c r="H549" s="21"/>
      <c r="I549" s="21"/>
      <c r="J549" s="22"/>
      <c r="K549" s="22"/>
      <c r="L549" s="23"/>
    </row>
    <row r="550" spans="1:12" x14ac:dyDescent="0.25">
      <c r="A550" s="71" t="s">
        <v>419</v>
      </c>
      <c r="B550" s="28"/>
      <c r="C550" s="29"/>
      <c r="D550" s="16"/>
      <c r="E550" s="16"/>
      <c r="F550" s="31"/>
      <c r="G550" s="28"/>
      <c r="H550" s="29"/>
      <c r="I550" s="29"/>
      <c r="J550" s="16"/>
      <c r="K550" s="16"/>
      <c r="L550" s="31"/>
    </row>
    <row r="551" spans="1:12" x14ac:dyDescent="0.25">
      <c r="A551" s="72"/>
      <c r="B551" s="39"/>
      <c r="C551" s="40"/>
      <c r="D551" s="16"/>
      <c r="E551" s="16"/>
      <c r="F551" s="41"/>
      <c r="G551" s="39"/>
      <c r="H551" s="40"/>
      <c r="I551" s="40"/>
      <c r="J551" s="16"/>
      <c r="K551" s="16"/>
      <c r="L551" s="41"/>
    </row>
    <row r="552" spans="1:12" x14ac:dyDescent="0.25">
      <c r="A552" s="73"/>
      <c r="B552" s="28">
        <v>4687.3459999999995</v>
      </c>
      <c r="C552" s="29">
        <v>4687.3</v>
      </c>
      <c r="D552" s="30">
        <v>45238</v>
      </c>
      <c r="E552" s="16" t="s">
        <v>420</v>
      </c>
      <c r="F552" s="31">
        <v>1777.4850000000004</v>
      </c>
      <c r="G552" s="28">
        <v>4687.3</v>
      </c>
      <c r="H552" s="29">
        <v>5210.1000000000004</v>
      </c>
      <c r="I552" s="29">
        <f>H552/C552*100</f>
        <v>111.15354255114885</v>
      </c>
      <c r="J552" s="30">
        <v>45644</v>
      </c>
      <c r="K552" s="16" t="s">
        <v>421</v>
      </c>
      <c r="L552" s="31">
        <v>1661.8460000000005</v>
      </c>
    </row>
    <row r="553" spans="1:12" ht="24" customHeight="1" x14ac:dyDescent="0.25">
      <c r="A553" s="19" t="s">
        <v>422</v>
      </c>
      <c r="B553" s="21"/>
      <c r="C553" s="21"/>
      <c r="D553" s="22"/>
      <c r="E553" s="22"/>
      <c r="F553" s="23"/>
      <c r="G553" s="21"/>
      <c r="H553" s="21"/>
      <c r="I553" s="21"/>
      <c r="J553" s="22"/>
      <c r="K553" s="22"/>
      <c r="L553" s="23"/>
    </row>
    <row r="554" spans="1:12" ht="33" customHeight="1" x14ac:dyDescent="0.25">
      <c r="A554" s="44" t="s">
        <v>423</v>
      </c>
      <c r="B554" s="47">
        <v>3105</v>
      </c>
      <c r="C554" s="48">
        <v>3209.1</v>
      </c>
      <c r="D554" s="30">
        <v>45209</v>
      </c>
      <c r="E554" s="16" t="s">
        <v>424</v>
      </c>
      <c r="F554" s="49">
        <v>191.55166666666665</v>
      </c>
      <c r="G554" s="48">
        <v>3209.1</v>
      </c>
      <c r="H554" s="16">
        <v>3588.2</v>
      </c>
      <c r="I554" s="48">
        <f>H554/C554*100</f>
        <v>111.81328098220685</v>
      </c>
      <c r="J554" s="30">
        <v>45646</v>
      </c>
      <c r="K554" s="16" t="s">
        <v>425</v>
      </c>
      <c r="L554" s="49">
        <v>191.55166666666665</v>
      </c>
    </row>
    <row r="555" spans="1:12" ht="33" customHeight="1" x14ac:dyDescent="0.25">
      <c r="A555" s="44" t="s">
        <v>426</v>
      </c>
      <c r="B555" s="28">
        <v>3038.7</v>
      </c>
      <c r="C555" s="29">
        <v>3038.7</v>
      </c>
      <c r="D555" s="30">
        <v>45209</v>
      </c>
      <c r="E555" s="16" t="s">
        <v>424</v>
      </c>
      <c r="F555" s="31">
        <v>1111.0999999999999</v>
      </c>
      <c r="G555" s="29">
        <v>3038.7</v>
      </c>
      <c r="H555" s="16">
        <v>3788.6</v>
      </c>
      <c r="I555" s="48">
        <f>H555/C555*100</f>
        <v>124.67831638529634</v>
      </c>
      <c r="J555" s="30">
        <v>45646</v>
      </c>
      <c r="K555" s="16" t="s">
        <v>425</v>
      </c>
      <c r="L555" s="31">
        <v>1111.0999999999999</v>
      </c>
    </row>
    <row r="556" spans="1:12" ht="22.5" customHeight="1" x14ac:dyDescent="0.25">
      <c r="A556" s="19" t="s">
        <v>427</v>
      </c>
      <c r="B556" s="20"/>
      <c r="C556" s="21"/>
      <c r="D556" s="22"/>
      <c r="E556" s="22"/>
      <c r="F556" s="23"/>
      <c r="G556" s="20"/>
      <c r="H556" s="21"/>
      <c r="I556" s="21"/>
      <c r="J556" s="22"/>
      <c r="K556" s="22"/>
      <c r="L556" s="23"/>
    </row>
    <row r="557" spans="1:12" x14ac:dyDescent="0.25">
      <c r="A557" s="24" t="s">
        <v>428</v>
      </c>
      <c r="B557" s="39"/>
      <c r="C557" s="40"/>
      <c r="D557" s="16"/>
      <c r="E557" s="16"/>
      <c r="F557" s="41"/>
      <c r="G557" s="39"/>
      <c r="H557" s="40"/>
      <c r="I557" s="40"/>
      <c r="J557" s="16"/>
      <c r="K557" s="16"/>
      <c r="L557" s="41"/>
    </row>
    <row r="558" spans="1:12" x14ac:dyDescent="0.25">
      <c r="A558" s="24"/>
      <c r="B558" s="39"/>
      <c r="C558" s="40"/>
      <c r="D558" s="16"/>
      <c r="E558" s="16"/>
      <c r="F558" s="41"/>
      <c r="G558" s="39"/>
      <c r="H558" s="40"/>
      <c r="I558" s="40"/>
      <c r="J558" s="16"/>
      <c r="K558" s="16"/>
      <c r="L558" s="41"/>
    </row>
    <row r="559" spans="1:12" x14ac:dyDescent="0.25">
      <c r="A559" s="24"/>
      <c r="B559" s="39">
        <v>2579.54</v>
      </c>
      <c r="C559" s="40">
        <v>2579.5439999999999</v>
      </c>
      <c r="D559" s="30">
        <v>45245</v>
      </c>
      <c r="E559" s="16" t="s">
        <v>429</v>
      </c>
      <c r="F559" s="41">
        <v>693.39576</v>
      </c>
      <c r="G559" s="39">
        <v>2708.4749999999999</v>
      </c>
      <c r="H559" s="40">
        <v>3207.5400000000004</v>
      </c>
      <c r="I559" s="40">
        <f>H559/C559*100</f>
        <v>124.34523311096848</v>
      </c>
      <c r="J559" s="30">
        <v>45602</v>
      </c>
      <c r="K559" s="16" t="s">
        <v>430</v>
      </c>
      <c r="L559" s="41">
        <v>616.39580000000001</v>
      </c>
    </row>
    <row r="560" spans="1:12" ht="28.5" customHeight="1" x14ac:dyDescent="0.25">
      <c r="A560" s="19" t="s">
        <v>431</v>
      </c>
      <c r="B560" s="21"/>
      <c r="C560" s="21"/>
      <c r="D560" s="22"/>
      <c r="E560" s="22"/>
      <c r="F560" s="23"/>
      <c r="G560" s="21"/>
      <c r="H560" s="21"/>
      <c r="I560" s="21"/>
      <c r="J560" s="22"/>
      <c r="K560" s="22"/>
      <c r="L560" s="23"/>
    </row>
    <row r="561" spans="1:12" x14ac:dyDescent="0.25">
      <c r="A561" s="24" t="s">
        <v>432</v>
      </c>
      <c r="B561" s="28"/>
      <c r="C561" s="29"/>
      <c r="D561" s="16"/>
      <c r="E561" s="16"/>
      <c r="F561" s="31"/>
      <c r="G561" s="28"/>
      <c r="H561" s="29"/>
      <c r="I561" s="29"/>
      <c r="J561" s="16"/>
      <c r="K561" s="16"/>
      <c r="L561" s="31"/>
    </row>
    <row r="562" spans="1:12" x14ac:dyDescent="0.25">
      <c r="A562" s="24"/>
      <c r="B562" s="28">
        <v>5562</v>
      </c>
      <c r="C562" s="29">
        <v>6260.39</v>
      </c>
      <c r="D562" s="30">
        <v>45238</v>
      </c>
      <c r="E562" s="16" t="s">
        <v>162</v>
      </c>
      <c r="F562" s="31">
        <v>616.57642909677418</v>
      </c>
      <c r="G562" s="29" t="s">
        <v>76</v>
      </c>
      <c r="H562" s="29" t="s">
        <v>76</v>
      </c>
      <c r="I562" s="40" t="s">
        <v>76</v>
      </c>
      <c r="J562" s="30" t="s">
        <v>76</v>
      </c>
      <c r="K562" s="16" t="s">
        <v>76</v>
      </c>
      <c r="L562" s="31" t="s">
        <v>76</v>
      </c>
    </row>
    <row r="563" spans="1:12" x14ac:dyDescent="0.25">
      <c r="A563" s="24"/>
      <c r="B563" s="28">
        <v>4348.26</v>
      </c>
      <c r="C563" s="29">
        <v>4348.26</v>
      </c>
      <c r="D563" s="30">
        <v>45238</v>
      </c>
      <c r="E563" s="16" t="s">
        <v>162</v>
      </c>
      <c r="F563" s="31">
        <v>4942.948488817914</v>
      </c>
      <c r="G563" s="29">
        <v>4348.26</v>
      </c>
      <c r="H563" s="16">
        <v>4483.92</v>
      </c>
      <c r="I563" s="40">
        <f>H563/C563*100</f>
        <v>103.11986863711002</v>
      </c>
      <c r="J563" s="30">
        <v>45238</v>
      </c>
      <c r="K563" s="16" t="s">
        <v>162</v>
      </c>
      <c r="L563" s="31">
        <v>543.66812301075277</v>
      </c>
    </row>
    <row r="564" spans="1:12" x14ac:dyDescent="0.25">
      <c r="A564" s="71" t="s">
        <v>433</v>
      </c>
      <c r="B564" s="28"/>
      <c r="C564" s="29"/>
      <c r="D564" s="30"/>
      <c r="E564" s="16"/>
      <c r="F564" s="31"/>
      <c r="G564" s="29"/>
      <c r="H564" s="16"/>
      <c r="I564" s="40"/>
      <c r="J564" s="30"/>
      <c r="K564" s="16"/>
      <c r="L564" s="31"/>
    </row>
    <row r="565" spans="1:12" x14ac:dyDescent="0.25">
      <c r="A565" s="72"/>
      <c r="B565" s="28"/>
      <c r="C565" s="29"/>
      <c r="D565" s="30"/>
      <c r="E565" s="16"/>
      <c r="F565" s="31"/>
      <c r="G565" s="29"/>
      <c r="H565" s="16"/>
      <c r="I565" s="40"/>
      <c r="J565" s="30"/>
      <c r="K565" s="16"/>
      <c r="L565" s="31"/>
    </row>
    <row r="566" spans="1:12" x14ac:dyDescent="0.25">
      <c r="A566" s="73"/>
      <c r="B566" s="28" t="s">
        <v>76</v>
      </c>
      <c r="C566" s="29">
        <v>3328.8</v>
      </c>
      <c r="D566" s="30">
        <v>45623</v>
      </c>
      <c r="E566" s="16" t="s">
        <v>434</v>
      </c>
      <c r="F566" s="31">
        <v>4940.7400000000016</v>
      </c>
      <c r="G566" s="29">
        <v>3495.2400000000002</v>
      </c>
      <c r="H566" s="16">
        <v>3806.7750000000001</v>
      </c>
      <c r="I566" s="40">
        <f>H566/C566*100</f>
        <v>114.35877793799567</v>
      </c>
      <c r="J566" s="30">
        <v>45623</v>
      </c>
      <c r="K566" s="16" t="s">
        <v>434</v>
      </c>
      <c r="L566" s="31">
        <v>4940.7400000000016</v>
      </c>
    </row>
    <row r="567" spans="1:12" x14ac:dyDescent="0.25">
      <c r="A567" s="24" t="s">
        <v>435</v>
      </c>
      <c r="B567" s="28"/>
      <c r="C567" s="29"/>
      <c r="D567" s="16"/>
      <c r="E567" s="16"/>
      <c r="F567" s="31"/>
      <c r="G567" s="29"/>
      <c r="H567" s="16"/>
      <c r="I567" s="40"/>
      <c r="J567" s="16"/>
      <c r="K567" s="16"/>
      <c r="L567" s="31"/>
    </row>
    <row r="568" spans="1:12" x14ac:dyDescent="0.25">
      <c r="A568" s="24"/>
      <c r="B568" s="28"/>
      <c r="C568" s="29"/>
      <c r="D568" s="16"/>
      <c r="E568" s="16"/>
      <c r="F568" s="31"/>
      <c r="G568" s="29"/>
      <c r="H568" s="16"/>
      <c r="I568" s="40"/>
      <c r="J568" s="16"/>
      <c r="K568" s="16"/>
      <c r="L568" s="31"/>
    </row>
    <row r="569" spans="1:12" x14ac:dyDescent="0.25">
      <c r="A569" s="24"/>
      <c r="B569" s="28">
        <v>5562</v>
      </c>
      <c r="C569" s="29">
        <v>11520.49</v>
      </c>
      <c r="D569" s="30">
        <v>45238</v>
      </c>
      <c r="E569" s="16" t="s">
        <v>162</v>
      </c>
      <c r="F569" s="31">
        <v>108.53333333333333</v>
      </c>
      <c r="G569" s="29" t="s">
        <v>76</v>
      </c>
      <c r="H569" s="16" t="s">
        <v>76</v>
      </c>
      <c r="I569" s="40" t="s">
        <v>76</v>
      </c>
      <c r="J569" s="30" t="s">
        <v>76</v>
      </c>
      <c r="K569" s="16" t="s">
        <v>76</v>
      </c>
      <c r="L569" s="31" t="s">
        <v>76</v>
      </c>
    </row>
    <row r="570" spans="1:12" x14ac:dyDescent="0.25">
      <c r="A570" s="71" t="s">
        <v>436</v>
      </c>
      <c r="B570" s="28"/>
      <c r="C570" s="29"/>
      <c r="D570" s="30"/>
      <c r="E570" s="16"/>
      <c r="F570" s="31"/>
      <c r="G570" s="29"/>
      <c r="H570" s="16"/>
      <c r="I570" s="40"/>
      <c r="J570" s="30"/>
      <c r="K570" s="16"/>
      <c r="L570" s="31"/>
    </row>
    <row r="571" spans="1:12" x14ac:dyDescent="0.25">
      <c r="A571" s="72"/>
      <c r="B571" s="28"/>
      <c r="C571" s="29"/>
      <c r="D571" s="30"/>
      <c r="E571" s="16"/>
      <c r="F571" s="31"/>
      <c r="G571" s="29"/>
      <c r="H571" s="16"/>
      <c r="I571" s="40"/>
      <c r="J571" s="30"/>
      <c r="K571" s="16"/>
      <c r="L571" s="31"/>
    </row>
    <row r="572" spans="1:12" x14ac:dyDescent="0.25">
      <c r="A572" s="73"/>
      <c r="B572" s="28" t="s">
        <v>76</v>
      </c>
      <c r="C572" s="29">
        <v>9043</v>
      </c>
      <c r="D572" s="30">
        <v>45609</v>
      </c>
      <c r="E572" s="16" t="s">
        <v>437</v>
      </c>
      <c r="F572" s="31">
        <v>108.5</v>
      </c>
      <c r="G572" s="29">
        <v>9495.15</v>
      </c>
      <c r="H572" s="16">
        <v>11057.865</v>
      </c>
      <c r="I572" s="40">
        <f>H572/C572*100</f>
        <v>122.28093553024439</v>
      </c>
      <c r="J572" s="30">
        <v>45609</v>
      </c>
      <c r="K572" s="16" t="s">
        <v>437</v>
      </c>
      <c r="L572" s="31">
        <v>108.5</v>
      </c>
    </row>
    <row r="573" spans="1:12" x14ac:dyDescent="0.25">
      <c r="A573" s="71" t="s">
        <v>428</v>
      </c>
      <c r="B573" s="39"/>
      <c r="C573" s="40"/>
      <c r="D573" s="16"/>
      <c r="E573" s="16"/>
      <c r="F573" s="41"/>
      <c r="G573" s="40"/>
      <c r="H573" s="16"/>
      <c r="I573" s="40"/>
      <c r="J573" s="16"/>
      <c r="K573" s="16"/>
      <c r="L573" s="41"/>
    </row>
    <row r="574" spans="1:12" x14ac:dyDescent="0.25">
      <c r="A574" s="72"/>
      <c r="B574" s="39"/>
      <c r="C574" s="40"/>
      <c r="D574" s="16"/>
      <c r="E574" s="16"/>
      <c r="F574" s="41"/>
      <c r="G574" s="40"/>
      <c r="H574" s="16"/>
      <c r="I574" s="40"/>
      <c r="J574" s="16"/>
      <c r="K574" s="16"/>
      <c r="L574" s="41"/>
    </row>
    <row r="575" spans="1:12" x14ac:dyDescent="0.25">
      <c r="A575" s="73"/>
      <c r="B575" s="39">
        <v>2038.15</v>
      </c>
      <c r="C575" s="40">
        <v>2038.152</v>
      </c>
      <c r="D575" s="30">
        <v>45245</v>
      </c>
      <c r="E575" s="16" t="s">
        <v>429</v>
      </c>
      <c r="F575" s="41">
        <v>1517.8999999999999</v>
      </c>
      <c r="G575" s="40">
        <v>2140.11</v>
      </c>
      <c r="H575" s="40">
        <v>2833.6349999999998</v>
      </c>
      <c r="I575" s="40">
        <f>H575/C575*100</f>
        <v>139.02962095074361</v>
      </c>
      <c r="J575" s="30">
        <v>45602</v>
      </c>
      <c r="K575" s="16" t="s">
        <v>430</v>
      </c>
      <c r="L575" s="41">
        <v>1207.5</v>
      </c>
    </row>
    <row r="576" spans="1:12" x14ac:dyDescent="0.25">
      <c r="A576" s="19" t="s">
        <v>438</v>
      </c>
      <c r="B576" s="20"/>
      <c r="C576" s="21"/>
      <c r="D576" s="22"/>
      <c r="E576" s="22"/>
      <c r="F576" s="23"/>
      <c r="G576" s="20"/>
      <c r="H576" s="21"/>
      <c r="I576" s="21"/>
      <c r="J576" s="22"/>
      <c r="K576" s="22"/>
      <c r="L576" s="23"/>
    </row>
    <row r="577" spans="1:12" x14ac:dyDescent="0.25">
      <c r="A577" s="24" t="s">
        <v>428</v>
      </c>
      <c r="B577" s="28"/>
      <c r="C577" s="29"/>
      <c r="D577" s="16"/>
      <c r="E577" s="16"/>
      <c r="F577" s="31"/>
      <c r="G577" s="28"/>
      <c r="H577" s="29"/>
      <c r="I577" s="29"/>
      <c r="J577" s="16"/>
      <c r="K577" s="16"/>
      <c r="L577" s="31"/>
    </row>
    <row r="578" spans="1:12" x14ac:dyDescent="0.25">
      <c r="A578" s="24"/>
      <c r="B578" s="28"/>
      <c r="C578" s="29"/>
      <c r="D578" s="16"/>
      <c r="E578" s="16"/>
      <c r="F578" s="31"/>
      <c r="G578" s="28"/>
      <c r="H578" s="29"/>
      <c r="I578" s="29"/>
      <c r="J578" s="16"/>
      <c r="K578" s="16"/>
      <c r="L578" s="31"/>
    </row>
    <row r="579" spans="1:12" x14ac:dyDescent="0.25">
      <c r="A579" s="24"/>
      <c r="B579" s="39">
        <v>2346.86</v>
      </c>
      <c r="C579" s="40">
        <v>2346.86</v>
      </c>
      <c r="D579" s="30">
        <v>45245</v>
      </c>
      <c r="E579" s="16" t="s">
        <v>429</v>
      </c>
      <c r="F579" s="41">
        <v>6188.7969200000007</v>
      </c>
      <c r="G579" s="39">
        <v>2464.2450000000003</v>
      </c>
      <c r="H579" s="40">
        <v>2569.0349999999999</v>
      </c>
      <c r="I579" s="40">
        <f>H579/C579*100</f>
        <v>109.46690471523652</v>
      </c>
      <c r="J579" s="30">
        <v>45602</v>
      </c>
      <c r="K579" s="16" t="s">
        <v>430</v>
      </c>
      <c r="L579" s="41">
        <v>6048.6316000000006</v>
      </c>
    </row>
    <row r="580" spans="1:12" x14ac:dyDescent="0.25">
      <c r="A580" s="19" t="s">
        <v>439</v>
      </c>
      <c r="B580" s="20"/>
      <c r="C580" s="21"/>
      <c r="D580" s="22"/>
      <c r="E580" s="22"/>
      <c r="F580" s="23"/>
      <c r="G580" s="20"/>
      <c r="H580" s="21"/>
      <c r="I580" s="21"/>
      <c r="J580" s="22"/>
      <c r="K580" s="22"/>
      <c r="L580" s="23"/>
    </row>
    <row r="581" spans="1:12" x14ac:dyDescent="0.25">
      <c r="A581" s="24" t="s">
        <v>440</v>
      </c>
      <c r="B581" s="28"/>
      <c r="C581" s="29"/>
      <c r="D581" s="16"/>
      <c r="E581" s="16"/>
      <c r="F581" s="31"/>
      <c r="G581" s="28"/>
      <c r="H581" s="29"/>
      <c r="I581" s="29"/>
      <c r="J581" s="16"/>
      <c r="K581" s="16"/>
      <c r="L581" s="31"/>
    </row>
    <row r="582" spans="1:12" x14ac:dyDescent="0.25">
      <c r="A582" s="24"/>
      <c r="B582" s="28"/>
      <c r="C582" s="29"/>
      <c r="D582" s="16"/>
      <c r="E582" s="16"/>
      <c r="F582" s="31"/>
      <c r="G582" s="28"/>
      <c r="H582" s="29"/>
      <c r="I582" s="29"/>
      <c r="J582" s="16"/>
      <c r="K582" s="16"/>
      <c r="L582" s="31"/>
    </row>
    <row r="583" spans="1:12" x14ac:dyDescent="0.25">
      <c r="A583" s="24"/>
      <c r="B583" s="39">
        <v>1696.6</v>
      </c>
      <c r="C583" s="40">
        <v>1878.2</v>
      </c>
      <c r="D583" s="53">
        <v>45195</v>
      </c>
      <c r="E583" s="16" t="s">
        <v>441</v>
      </c>
      <c r="F583" s="41">
        <v>536.38000000000011</v>
      </c>
      <c r="G583" s="40">
        <v>1878.2</v>
      </c>
      <c r="H583" s="128">
        <v>2412.3000000000002</v>
      </c>
      <c r="I583" s="40">
        <f>H583/C583*100</f>
        <v>128.43680119263126</v>
      </c>
      <c r="J583" s="53">
        <v>45555</v>
      </c>
      <c r="K583" s="16" t="s">
        <v>442</v>
      </c>
      <c r="L583" s="41">
        <v>536.38000000000011</v>
      </c>
    </row>
    <row r="584" spans="1:12" x14ac:dyDescent="0.25">
      <c r="A584" s="19" t="s">
        <v>443</v>
      </c>
      <c r="B584" s="21"/>
      <c r="C584" s="21"/>
      <c r="D584" s="22"/>
      <c r="E584" s="22"/>
      <c r="F584" s="23"/>
      <c r="G584" s="21"/>
      <c r="H584" s="21"/>
      <c r="I584" s="21"/>
      <c r="J584" s="22"/>
      <c r="K584" s="22"/>
      <c r="L584" s="23"/>
    </row>
    <row r="585" spans="1:12" x14ac:dyDescent="0.25">
      <c r="A585" s="24" t="s">
        <v>444</v>
      </c>
      <c r="B585" s="28"/>
      <c r="C585" s="29"/>
      <c r="D585" s="16"/>
      <c r="E585" s="16"/>
      <c r="F585" s="31"/>
      <c r="G585" s="28"/>
      <c r="H585" s="76"/>
      <c r="I585" s="29"/>
      <c r="J585" s="16"/>
      <c r="K585" s="16"/>
      <c r="L585" s="31"/>
    </row>
    <row r="586" spans="1:12" x14ac:dyDescent="0.25">
      <c r="A586" s="24"/>
      <c r="B586" s="28"/>
      <c r="C586" s="29"/>
      <c r="D586" s="16"/>
      <c r="E586" s="16"/>
      <c r="F586" s="31"/>
      <c r="G586" s="28"/>
      <c r="H586" s="76"/>
      <c r="I586" s="29"/>
      <c r="J586" s="16"/>
      <c r="K586" s="16"/>
      <c r="L586" s="31"/>
    </row>
    <row r="587" spans="1:12" x14ac:dyDescent="0.25">
      <c r="A587" s="24"/>
      <c r="B587" s="28">
        <v>2671.3199999999997</v>
      </c>
      <c r="C587" s="29">
        <v>2821.3199999999997</v>
      </c>
      <c r="D587" s="30">
        <v>45259</v>
      </c>
      <c r="E587" s="16" t="s">
        <v>445</v>
      </c>
      <c r="F587" s="31">
        <v>49644.056930459396</v>
      </c>
      <c r="G587" s="29">
        <v>2821.3199999999997</v>
      </c>
      <c r="H587" s="78">
        <v>3171.6</v>
      </c>
      <c r="I587" s="40">
        <f>H587/C587*100</f>
        <v>112.4154651014419</v>
      </c>
      <c r="J587" s="30">
        <v>45644</v>
      </c>
      <c r="K587" s="16" t="s">
        <v>446</v>
      </c>
      <c r="L587" s="31">
        <v>49336.65</v>
      </c>
    </row>
    <row r="588" spans="1:12" x14ac:dyDescent="0.25">
      <c r="A588" s="24" t="s">
        <v>444</v>
      </c>
      <c r="B588" s="28"/>
      <c r="C588" s="29"/>
      <c r="D588" s="30"/>
      <c r="E588" s="16"/>
      <c r="F588" s="31"/>
      <c r="G588" s="29"/>
      <c r="H588" s="78"/>
      <c r="I588" s="40"/>
      <c r="J588" s="30"/>
      <c r="K588" s="16"/>
      <c r="L588" s="31"/>
    </row>
    <row r="589" spans="1:12" x14ac:dyDescent="0.25">
      <c r="A589" s="24"/>
      <c r="B589" s="28"/>
      <c r="C589" s="29"/>
      <c r="D589" s="30"/>
      <c r="E589" s="16"/>
      <c r="F589" s="31"/>
      <c r="G589" s="29"/>
      <c r="H589" s="78"/>
      <c r="I589" s="40"/>
      <c r="J589" s="30"/>
      <c r="K589" s="16"/>
      <c r="L589" s="31"/>
    </row>
    <row r="590" spans="1:12" x14ac:dyDescent="0.25">
      <c r="A590" s="24"/>
      <c r="B590" s="28">
        <v>3429.96</v>
      </c>
      <c r="C590" s="29">
        <v>3601.08</v>
      </c>
      <c r="D590" s="30">
        <v>45287</v>
      </c>
      <c r="E590" s="16" t="s">
        <v>447</v>
      </c>
      <c r="F590" s="31">
        <v>1130.0900000000001</v>
      </c>
      <c r="G590" s="29">
        <v>3601.08</v>
      </c>
      <c r="H590" s="78">
        <v>4043.2799999999997</v>
      </c>
      <c r="I590" s="40">
        <f>H590/C590*100</f>
        <v>112.27964943850178</v>
      </c>
      <c r="J590" s="30">
        <v>45644</v>
      </c>
      <c r="K590" s="16" t="s">
        <v>446</v>
      </c>
      <c r="L590" s="31">
        <v>1130.0900000000001</v>
      </c>
    </row>
    <row r="591" spans="1:12" x14ac:dyDescent="0.25">
      <c r="A591" s="24" t="s">
        <v>444</v>
      </c>
      <c r="B591" s="28"/>
      <c r="C591" s="29"/>
      <c r="D591" s="16"/>
      <c r="E591" s="16"/>
      <c r="F591" s="31"/>
      <c r="G591" s="29"/>
      <c r="H591" s="65"/>
      <c r="I591" s="40"/>
      <c r="J591" s="16"/>
      <c r="K591" s="16"/>
      <c r="L591" s="31"/>
    </row>
    <row r="592" spans="1:12" x14ac:dyDescent="0.25">
      <c r="A592" s="24"/>
      <c r="B592" s="28"/>
      <c r="C592" s="29"/>
      <c r="D592" s="16"/>
      <c r="E592" s="16"/>
      <c r="F592" s="31"/>
      <c r="G592" s="29"/>
      <c r="H592" s="65"/>
      <c r="I592" s="40"/>
      <c r="J592" s="16"/>
      <c r="K592" s="16"/>
      <c r="L592" s="31"/>
    </row>
    <row r="593" spans="1:12" x14ac:dyDescent="0.25">
      <c r="A593" s="24"/>
      <c r="B593" s="28">
        <v>3865.08</v>
      </c>
      <c r="C593" s="29">
        <v>5249.6399999999994</v>
      </c>
      <c r="D593" s="30">
        <v>45259</v>
      </c>
      <c r="E593" s="16" t="s">
        <v>445</v>
      </c>
      <c r="F593" s="31">
        <v>2439.6208895052796</v>
      </c>
      <c r="G593" s="29">
        <v>5249.6399999999994</v>
      </c>
      <c r="H593" s="74">
        <v>5196.8627999999999</v>
      </c>
      <c r="I593" s="40">
        <f>H593/C593*100</f>
        <v>98.994651061787096</v>
      </c>
      <c r="J593" s="30">
        <v>45644</v>
      </c>
      <c r="K593" s="16" t="s">
        <v>446</v>
      </c>
      <c r="L593" s="31">
        <v>3082.2</v>
      </c>
    </row>
    <row r="594" spans="1:12" x14ac:dyDescent="0.25">
      <c r="A594" s="19" t="s">
        <v>448</v>
      </c>
      <c r="B594" s="20"/>
      <c r="C594" s="21"/>
      <c r="D594" s="22"/>
      <c r="E594" s="22"/>
      <c r="F594" s="23"/>
      <c r="G594" s="20"/>
      <c r="H594" s="21"/>
      <c r="I594" s="21"/>
      <c r="J594" s="22"/>
      <c r="K594" s="22"/>
      <c r="L594" s="23"/>
    </row>
    <row r="595" spans="1:12" x14ac:dyDescent="0.25">
      <c r="A595" s="24" t="s">
        <v>449</v>
      </c>
      <c r="B595" s="28"/>
      <c r="C595" s="29"/>
      <c r="D595" s="16"/>
      <c r="E595" s="16"/>
      <c r="F595" s="31"/>
      <c r="G595" s="28"/>
      <c r="H595" s="29"/>
      <c r="I595" s="29"/>
      <c r="J595" s="16"/>
      <c r="K595" s="16"/>
      <c r="L595" s="31"/>
    </row>
    <row r="596" spans="1:12" x14ac:dyDescent="0.25">
      <c r="A596" s="24"/>
      <c r="B596" s="28"/>
      <c r="C596" s="29"/>
      <c r="D596" s="16"/>
      <c r="E596" s="16"/>
      <c r="F596" s="31"/>
      <c r="G596" s="28"/>
      <c r="H596" s="29"/>
      <c r="I596" s="29"/>
      <c r="J596" s="16"/>
      <c r="K596" s="16"/>
      <c r="L596" s="31"/>
    </row>
    <row r="597" spans="1:12" x14ac:dyDescent="0.25">
      <c r="A597" s="24"/>
      <c r="B597" s="28">
        <v>8604.6</v>
      </c>
      <c r="C597" s="29">
        <v>8604.6</v>
      </c>
      <c r="D597" s="30">
        <v>45238</v>
      </c>
      <c r="E597" s="16" t="s">
        <v>450</v>
      </c>
      <c r="F597" s="31">
        <v>351.91999999999996</v>
      </c>
      <c r="G597" s="28">
        <v>8604.6</v>
      </c>
      <c r="H597" s="29">
        <v>10457.040000000001</v>
      </c>
      <c r="I597" s="29">
        <f>H597/C597*100</f>
        <v>121.52848476396348</v>
      </c>
      <c r="J597" s="30">
        <v>45602</v>
      </c>
      <c r="K597" s="16" t="s">
        <v>451</v>
      </c>
      <c r="L597" s="31">
        <v>379.3</v>
      </c>
    </row>
    <row r="598" spans="1:12" ht="31.5" x14ac:dyDescent="0.25">
      <c r="A598" s="19" t="s">
        <v>452</v>
      </c>
      <c r="B598" s="20"/>
      <c r="C598" s="21"/>
      <c r="D598" s="22"/>
      <c r="E598" s="22"/>
      <c r="F598" s="23"/>
      <c r="G598" s="20"/>
      <c r="H598" s="21"/>
      <c r="I598" s="21"/>
      <c r="J598" s="22"/>
      <c r="K598" s="22"/>
      <c r="L598" s="23"/>
    </row>
    <row r="599" spans="1:12" x14ac:dyDescent="0.25">
      <c r="A599" s="24" t="s">
        <v>453</v>
      </c>
      <c r="B599" s="28"/>
      <c r="C599" s="29"/>
      <c r="D599" s="16"/>
      <c r="E599" s="16"/>
      <c r="F599" s="31"/>
      <c r="G599" s="28"/>
      <c r="H599" s="29"/>
      <c r="I599" s="29"/>
      <c r="J599" s="16"/>
      <c r="K599" s="16"/>
      <c r="L599" s="31"/>
    </row>
    <row r="600" spans="1:12" x14ac:dyDescent="0.25">
      <c r="A600" s="24"/>
      <c r="B600" s="28"/>
      <c r="C600" s="29"/>
      <c r="D600" s="16"/>
      <c r="E600" s="16"/>
      <c r="F600" s="31"/>
      <c r="G600" s="28"/>
      <c r="H600" s="29"/>
      <c r="I600" s="29"/>
      <c r="J600" s="16"/>
      <c r="K600" s="16"/>
      <c r="L600" s="31"/>
    </row>
    <row r="601" spans="1:12" x14ac:dyDescent="0.25">
      <c r="A601" s="24"/>
      <c r="B601" s="28">
        <v>2157</v>
      </c>
      <c r="C601" s="29">
        <v>2361.6</v>
      </c>
      <c r="D601" s="30">
        <v>45230</v>
      </c>
      <c r="E601" s="16" t="s">
        <v>454</v>
      </c>
      <c r="F601" s="31">
        <v>31095.904000000006</v>
      </c>
      <c r="G601" s="29">
        <v>2479.6799999999998</v>
      </c>
      <c r="H601" s="29">
        <v>2707.53</v>
      </c>
      <c r="I601" s="29">
        <f>H601/C601*100</f>
        <v>114.64811991869921</v>
      </c>
      <c r="J601" s="30">
        <v>45644</v>
      </c>
      <c r="K601" s="16" t="s">
        <v>455</v>
      </c>
      <c r="L601" s="31">
        <v>31095.904000000006</v>
      </c>
    </row>
    <row r="602" spans="1:12" ht="38.25" customHeight="1" x14ac:dyDescent="0.25">
      <c r="A602" s="19" t="s">
        <v>456</v>
      </c>
      <c r="B602" s="21"/>
      <c r="C602" s="21"/>
      <c r="D602" s="22"/>
      <c r="E602" s="22"/>
      <c r="F602" s="23"/>
      <c r="G602" s="21"/>
      <c r="H602" s="21"/>
      <c r="I602" s="21"/>
      <c r="J602" s="22"/>
      <c r="K602" s="22"/>
      <c r="L602" s="23"/>
    </row>
    <row r="603" spans="1:12" x14ac:dyDescent="0.25">
      <c r="A603" s="24" t="s">
        <v>84</v>
      </c>
      <c r="B603" s="28"/>
      <c r="C603" s="29"/>
      <c r="D603" s="16"/>
      <c r="E603" s="16"/>
      <c r="F603" s="31"/>
      <c r="G603" s="28"/>
      <c r="H603" s="29"/>
      <c r="I603" s="29"/>
      <c r="J603" s="16"/>
      <c r="K603" s="16"/>
      <c r="L603" s="31"/>
    </row>
    <row r="604" spans="1:12" x14ac:dyDescent="0.25">
      <c r="A604" s="24"/>
      <c r="B604" s="28"/>
      <c r="C604" s="29"/>
      <c r="D604" s="16"/>
      <c r="E604" s="16"/>
      <c r="F604" s="31"/>
      <c r="G604" s="28"/>
      <c r="H604" s="29"/>
      <c r="I604" s="29"/>
      <c r="J604" s="16"/>
      <c r="K604" s="16"/>
      <c r="L604" s="31"/>
    </row>
    <row r="605" spans="1:12" x14ac:dyDescent="0.25">
      <c r="A605" s="24"/>
      <c r="B605" s="28">
        <v>5848.079999999999</v>
      </c>
      <c r="C605" s="29">
        <v>6702.48</v>
      </c>
      <c r="D605" s="30">
        <v>45230</v>
      </c>
      <c r="E605" s="53" t="s">
        <v>457</v>
      </c>
      <c r="F605" s="31">
        <v>6916.058799999998</v>
      </c>
      <c r="G605" s="29">
        <v>6642.96</v>
      </c>
      <c r="H605" s="29">
        <v>7506</v>
      </c>
      <c r="I605" s="40">
        <f>H605/C605*100</f>
        <v>111.98839832420239</v>
      </c>
      <c r="J605" s="30">
        <v>45630</v>
      </c>
      <c r="K605" s="53" t="s">
        <v>458</v>
      </c>
      <c r="L605" s="31">
        <v>5718.8790000000008</v>
      </c>
    </row>
    <row r="606" spans="1:12" x14ac:dyDescent="0.25">
      <c r="A606" s="24" t="s">
        <v>459</v>
      </c>
      <c r="B606" s="28"/>
      <c r="C606" s="29"/>
      <c r="D606" s="16"/>
      <c r="E606" s="16"/>
      <c r="F606" s="31"/>
      <c r="G606" s="29"/>
      <c r="H606" s="16"/>
      <c r="I606" s="40"/>
      <c r="J606" s="16"/>
      <c r="K606" s="16"/>
      <c r="L606" s="31"/>
    </row>
    <row r="607" spans="1:12" x14ac:dyDescent="0.25">
      <c r="A607" s="24"/>
      <c r="B607" s="28"/>
      <c r="C607" s="29"/>
      <c r="D607" s="16"/>
      <c r="E607" s="16"/>
      <c r="F607" s="31"/>
      <c r="G607" s="29"/>
      <c r="H607" s="16"/>
      <c r="I607" s="40"/>
      <c r="J607" s="16"/>
      <c r="K607" s="16"/>
      <c r="L607" s="31"/>
    </row>
    <row r="608" spans="1:12" x14ac:dyDescent="0.25">
      <c r="A608" s="24"/>
      <c r="B608" s="28">
        <v>2265</v>
      </c>
      <c r="C608" s="29">
        <v>2265</v>
      </c>
      <c r="D608" s="30">
        <v>45230</v>
      </c>
      <c r="E608" s="16" t="s">
        <v>460</v>
      </c>
      <c r="F608" s="31">
        <v>3406.2005245969349</v>
      </c>
      <c r="G608" s="29">
        <v>2341.92</v>
      </c>
      <c r="H608" s="26">
        <v>2540.06</v>
      </c>
      <c r="I608" s="40">
        <f>H608/C608*100</f>
        <v>112.1439293598234</v>
      </c>
      <c r="J608" s="30">
        <v>45644</v>
      </c>
      <c r="K608" s="16" t="s">
        <v>461</v>
      </c>
      <c r="L608" s="31">
        <v>3406.2005245969349</v>
      </c>
    </row>
    <row r="609" spans="1:12" x14ac:dyDescent="0.25">
      <c r="A609" s="24" t="s">
        <v>462</v>
      </c>
      <c r="B609" s="28"/>
      <c r="C609" s="29"/>
      <c r="D609" s="16"/>
      <c r="E609" s="16"/>
      <c r="F609" s="31"/>
      <c r="G609" s="29"/>
      <c r="H609" s="16"/>
      <c r="I609" s="40"/>
      <c r="J609" s="16"/>
      <c r="K609" s="16"/>
      <c r="L609" s="31"/>
    </row>
    <row r="610" spans="1:12" x14ac:dyDescent="0.25">
      <c r="A610" s="24"/>
      <c r="B610" s="28"/>
      <c r="C610" s="29"/>
      <c r="D610" s="16"/>
      <c r="E610" s="16"/>
      <c r="F610" s="31"/>
      <c r="G610" s="29"/>
      <c r="H610" s="16"/>
      <c r="I610" s="40"/>
      <c r="J610" s="16"/>
      <c r="K610" s="16"/>
      <c r="L610" s="31"/>
    </row>
    <row r="611" spans="1:12" x14ac:dyDescent="0.25">
      <c r="A611" s="24"/>
      <c r="B611" s="28">
        <v>4886.2</v>
      </c>
      <c r="C611" s="29">
        <v>5366.7</v>
      </c>
      <c r="D611" s="30">
        <v>45230</v>
      </c>
      <c r="E611" s="16" t="s">
        <v>460</v>
      </c>
      <c r="F611" s="31">
        <v>378.96</v>
      </c>
      <c r="G611" s="29">
        <v>5170.7299999999996</v>
      </c>
      <c r="H611" s="26">
        <v>5170.7299999999996</v>
      </c>
      <c r="I611" s="40">
        <f>H611/C611*100</f>
        <v>96.34840777386475</v>
      </c>
      <c r="J611" s="30">
        <v>45644</v>
      </c>
      <c r="K611" s="16" t="s">
        <v>461</v>
      </c>
      <c r="L611" s="31">
        <v>473.43</v>
      </c>
    </row>
    <row r="612" spans="1:12" ht="18" customHeight="1" x14ac:dyDescent="0.25">
      <c r="A612" s="19" t="s">
        <v>463</v>
      </c>
      <c r="B612" s="20"/>
      <c r="C612" s="21"/>
      <c r="D612" s="22"/>
      <c r="E612" s="22"/>
      <c r="F612" s="23"/>
      <c r="G612" s="20"/>
      <c r="H612" s="21"/>
      <c r="I612" s="21"/>
      <c r="J612" s="22"/>
      <c r="K612" s="22"/>
      <c r="L612" s="23"/>
    </row>
    <row r="613" spans="1:12" x14ac:dyDescent="0.25">
      <c r="A613" s="24" t="s">
        <v>444</v>
      </c>
      <c r="B613" s="28"/>
      <c r="C613" s="29"/>
      <c r="D613" s="16"/>
      <c r="E613" s="16"/>
      <c r="F613" s="31"/>
      <c r="G613" s="28"/>
      <c r="H613" s="29"/>
      <c r="I613" s="29"/>
      <c r="J613" s="16"/>
      <c r="K613" s="16"/>
      <c r="L613" s="31"/>
    </row>
    <row r="614" spans="1:12" x14ac:dyDescent="0.25">
      <c r="A614" s="24"/>
      <c r="B614" s="28"/>
      <c r="C614" s="29"/>
      <c r="D614" s="16"/>
      <c r="E614" s="16"/>
      <c r="F614" s="31"/>
      <c r="G614" s="28"/>
      <c r="H614" s="29"/>
      <c r="I614" s="29"/>
      <c r="J614" s="16"/>
      <c r="K614" s="16"/>
      <c r="L614" s="31"/>
    </row>
    <row r="615" spans="1:12" x14ac:dyDescent="0.25">
      <c r="A615" s="24"/>
      <c r="B615" s="28">
        <v>3865.08</v>
      </c>
      <c r="C615" s="29">
        <v>5249.6399999999994</v>
      </c>
      <c r="D615" s="30">
        <v>45259</v>
      </c>
      <c r="E615" s="16" t="s">
        <v>445</v>
      </c>
      <c r="F615" s="31">
        <v>124.73399999999998</v>
      </c>
      <c r="G615" s="29">
        <v>5196.8399999999992</v>
      </c>
      <c r="H615" s="74">
        <v>5196.8627999999999</v>
      </c>
      <c r="I615" s="29">
        <f>H615/C615*100</f>
        <v>98.994651061787096</v>
      </c>
      <c r="J615" s="30">
        <v>45644</v>
      </c>
      <c r="K615" s="16" t="s">
        <v>446</v>
      </c>
      <c r="L615" s="31">
        <v>112.26</v>
      </c>
    </row>
    <row r="616" spans="1:12" ht="36" customHeight="1" x14ac:dyDescent="0.25">
      <c r="A616" s="20" t="s">
        <v>464</v>
      </c>
      <c r="B616" s="21"/>
      <c r="C616" s="21"/>
      <c r="D616" s="22"/>
      <c r="E616" s="22"/>
      <c r="F616" s="23"/>
      <c r="G616" s="21"/>
      <c r="H616" s="21"/>
      <c r="I616" s="131"/>
      <c r="J616" s="22"/>
      <c r="K616" s="22"/>
      <c r="L616" s="23"/>
    </row>
    <row r="617" spans="1:12" x14ac:dyDescent="0.25">
      <c r="A617" s="71" t="s">
        <v>465</v>
      </c>
      <c r="B617" s="28"/>
      <c r="C617" s="29"/>
      <c r="D617" s="53"/>
      <c r="E617" s="26"/>
      <c r="F617" s="31"/>
      <c r="G617" s="28"/>
      <c r="H617" s="29"/>
      <c r="I617" s="29"/>
      <c r="J617" s="53"/>
      <c r="K617" s="26"/>
      <c r="L617" s="31"/>
    </row>
    <row r="618" spans="1:12" x14ac:dyDescent="0.25">
      <c r="A618" s="72"/>
      <c r="B618" s="28"/>
      <c r="C618" s="29"/>
      <c r="D618" s="53"/>
      <c r="E618" s="26"/>
      <c r="F618" s="31"/>
      <c r="G618" s="28"/>
      <c r="H618" s="29"/>
      <c r="I618" s="29"/>
      <c r="J618" s="53"/>
      <c r="K618" s="26"/>
      <c r="L618" s="31"/>
    </row>
    <row r="619" spans="1:12" x14ac:dyDescent="0.25">
      <c r="A619" s="73"/>
      <c r="B619" s="28">
        <v>3907.2</v>
      </c>
      <c r="C619" s="29">
        <v>4170.576</v>
      </c>
      <c r="D619" s="53">
        <v>45273</v>
      </c>
      <c r="E619" s="26" t="s">
        <v>144</v>
      </c>
      <c r="F619" s="31">
        <v>4433.8939999999993</v>
      </c>
      <c r="G619" s="29">
        <v>4170.576</v>
      </c>
      <c r="H619" s="26">
        <v>5617.22</v>
      </c>
      <c r="I619" s="29">
        <f>H619/C619*100</f>
        <v>134.68691135229284</v>
      </c>
      <c r="J619" s="53">
        <v>45646</v>
      </c>
      <c r="K619" s="26" t="s">
        <v>145</v>
      </c>
      <c r="L619" s="31">
        <v>3628.8</v>
      </c>
    </row>
    <row r="620" spans="1:12" x14ac:dyDescent="0.25">
      <c r="A620" s="71" t="s">
        <v>143</v>
      </c>
      <c r="B620" s="28"/>
      <c r="C620" s="29"/>
      <c r="D620" s="26"/>
      <c r="E620" s="26"/>
      <c r="F620" s="31"/>
      <c r="G620" s="29"/>
      <c r="H620" s="26"/>
      <c r="I620" s="29"/>
      <c r="J620" s="26"/>
      <c r="K620" s="26"/>
      <c r="L620" s="31"/>
    </row>
    <row r="621" spans="1:12" x14ac:dyDescent="0.25">
      <c r="A621" s="72"/>
      <c r="B621" s="28"/>
      <c r="C621" s="29"/>
      <c r="D621" s="26"/>
      <c r="E621" s="26"/>
      <c r="F621" s="31"/>
      <c r="G621" s="29"/>
      <c r="H621" s="26"/>
      <c r="I621" s="29"/>
      <c r="J621" s="26"/>
      <c r="K621" s="26"/>
      <c r="L621" s="31"/>
    </row>
    <row r="622" spans="1:12" x14ac:dyDescent="0.25">
      <c r="A622" s="73"/>
      <c r="B622" s="28">
        <v>5375.52</v>
      </c>
      <c r="C622" s="29">
        <v>6306.36</v>
      </c>
      <c r="D622" s="53">
        <v>45273</v>
      </c>
      <c r="E622" s="26" t="s">
        <v>144</v>
      </c>
      <c r="F622" s="31">
        <v>1579.5</v>
      </c>
      <c r="G622" s="29">
        <v>6295.079999999999</v>
      </c>
      <c r="H622" s="26">
        <v>6295.079999999999</v>
      </c>
      <c r="I622" s="29">
        <f>H622/C622*100</f>
        <v>99.821132951496566</v>
      </c>
      <c r="J622" s="53">
        <v>45646</v>
      </c>
      <c r="K622" s="26" t="s">
        <v>145</v>
      </c>
      <c r="L622" s="31">
        <v>1579.5</v>
      </c>
    </row>
    <row r="623" spans="1:12" x14ac:dyDescent="0.25">
      <c r="A623" s="24" t="s">
        <v>466</v>
      </c>
      <c r="B623" s="28"/>
      <c r="C623" s="29"/>
      <c r="D623" s="26"/>
      <c r="E623" s="26"/>
      <c r="F623" s="31"/>
      <c r="G623" s="29"/>
      <c r="H623" s="26"/>
      <c r="I623" s="29"/>
      <c r="J623" s="26"/>
      <c r="K623" s="26"/>
      <c r="L623" s="31"/>
    </row>
    <row r="624" spans="1:12" x14ac:dyDescent="0.25">
      <c r="A624" s="24"/>
      <c r="B624" s="28"/>
      <c r="C624" s="29"/>
      <c r="D624" s="26"/>
      <c r="E624" s="26"/>
      <c r="F624" s="31"/>
      <c r="G624" s="29"/>
      <c r="H624" s="26"/>
      <c r="I624" s="29"/>
      <c r="J624" s="26"/>
      <c r="K624" s="26"/>
      <c r="L624" s="31"/>
    </row>
    <row r="625" spans="1:12" x14ac:dyDescent="0.25">
      <c r="A625" s="24"/>
      <c r="B625" s="28">
        <v>5456.04</v>
      </c>
      <c r="C625" s="29">
        <v>6451.8</v>
      </c>
      <c r="D625" s="53">
        <v>45273</v>
      </c>
      <c r="E625" s="26" t="s">
        <v>144</v>
      </c>
      <c r="F625" s="31">
        <v>731.5</v>
      </c>
      <c r="G625" s="29">
        <v>6451.8</v>
      </c>
      <c r="H625" s="26">
        <v>7194</v>
      </c>
      <c r="I625" s="29">
        <f>H625/C625*100</f>
        <v>111.50376639077466</v>
      </c>
      <c r="J625" s="53">
        <v>45646</v>
      </c>
      <c r="K625" s="26" t="s">
        <v>467</v>
      </c>
      <c r="L625" s="31">
        <v>709.2</v>
      </c>
    </row>
    <row r="626" spans="1:12" ht="12" customHeight="1" x14ac:dyDescent="0.25">
      <c r="A626" s="132"/>
      <c r="B626" s="133"/>
      <c r="C626" s="29"/>
      <c r="D626" s="30"/>
      <c r="E626" s="77"/>
      <c r="F626" s="31"/>
      <c r="G626" s="133"/>
      <c r="H626" s="29"/>
      <c r="I626" s="29"/>
      <c r="J626" s="30"/>
      <c r="K626" s="77"/>
      <c r="L626" s="31"/>
    </row>
    <row r="627" spans="1:12" x14ac:dyDescent="0.25">
      <c r="A627" s="19" t="s">
        <v>468</v>
      </c>
      <c r="B627" s="20"/>
      <c r="C627" s="21"/>
      <c r="D627" s="22"/>
      <c r="E627" s="22"/>
      <c r="F627" s="23"/>
      <c r="G627" s="20"/>
      <c r="H627" s="21"/>
      <c r="I627" s="21"/>
      <c r="J627" s="22"/>
      <c r="K627" s="22"/>
      <c r="L627" s="23"/>
    </row>
    <row r="628" spans="1:12" x14ac:dyDescent="0.25">
      <c r="A628" s="24" t="s">
        <v>469</v>
      </c>
      <c r="B628" s="28"/>
      <c r="C628" s="29"/>
      <c r="D628" s="16"/>
      <c r="E628" s="16"/>
      <c r="F628" s="31"/>
      <c r="G628" s="28"/>
      <c r="H628" s="29"/>
      <c r="I628" s="29"/>
      <c r="J628" s="16"/>
      <c r="K628" s="16"/>
      <c r="L628" s="31"/>
    </row>
    <row r="629" spans="1:12" x14ac:dyDescent="0.25">
      <c r="A629" s="24"/>
      <c r="B629" s="28"/>
      <c r="C629" s="29"/>
      <c r="D629" s="16"/>
      <c r="E629" s="16"/>
      <c r="F629" s="31"/>
      <c r="G629" s="28"/>
      <c r="H629" s="29"/>
      <c r="I629" s="29"/>
      <c r="J629" s="16"/>
      <c r="K629" s="16"/>
      <c r="L629" s="31"/>
    </row>
    <row r="630" spans="1:12" x14ac:dyDescent="0.25">
      <c r="A630" s="24"/>
      <c r="B630" s="28">
        <v>3073.4</v>
      </c>
      <c r="C630" s="29">
        <v>3193.5990000000002</v>
      </c>
      <c r="D630" s="30">
        <v>45216</v>
      </c>
      <c r="E630" s="16" t="s">
        <v>470</v>
      </c>
      <c r="F630" s="31">
        <v>1130</v>
      </c>
      <c r="G630" s="29" t="s">
        <v>76</v>
      </c>
      <c r="H630" s="78" t="s">
        <v>76</v>
      </c>
      <c r="I630" s="29" t="s">
        <v>76</v>
      </c>
      <c r="J630" s="30" t="s">
        <v>76</v>
      </c>
      <c r="K630" s="16" t="s">
        <v>76</v>
      </c>
      <c r="L630" s="31" t="s">
        <v>76</v>
      </c>
    </row>
    <row r="631" spans="1:12" x14ac:dyDescent="0.25">
      <c r="A631" s="24" t="s">
        <v>471</v>
      </c>
      <c r="B631" s="28"/>
      <c r="C631" s="29"/>
      <c r="D631" s="30"/>
      <c r="E631" s="16"/>
      <c r="F631" s="31"/>
      <c r="G631" s="113"/>
      <c r="H631" s="114"/>
      <c r="I631" s="134"/>
      <c r="J631" s="30"/>
      <c r="K631" s="16"/>
      <c r="L631" s="31"/>
    </row>
    <row r="632" spans="1:12" x14ac:dyDescent="0.25">
      <c r="A632" s="24"/>
      <c r="B632" s="28"/>
      <c r="C632" s="29"/>
      <c r="D632" s="30"/>
      <c r="E632" s="16"/>
      <c r="F632" s="31"/>
      <c r="G632" s="113"/>
      <c r="H632" s="114"/>
      <c r="I632" s="135"/>
      <c r="J632" s="30"/>
      <c r="K632" s="16"/>
      <c r="L632" s="31"/>
    </row>
    <row r="633" spans="1:12" x14ac:dyDescent="0.25">
      <c r="A633" s="24"/>
      <c r="B633" s="28" t="s">
        <v>76</v>
      </c>
      <c r="C633" s="29">
        <v>4213.451</v>
      </c>
      <c r="D633" s="30">
        <v>45609</v>
      </c>
      <c r="E633" s="16" t="s">
        <v>275</v>
      </c>
      <c r="F633" s="31">
        <v>1130</v>
      </c>
      <c r="G633" s="113">
        <v>4213.451</v>
      </c>
      <c r="H633" s="29">
        <v>4774</v>
      </c>
      <c r="I633" s="135">
        <f>H633/C633*100</f>
        <v>113.30379776577442</v>
      </c>
      <c r="J633" s="30">
        <v>45609</v>
      </c>
      <c r="K633" s="16" t="s">
        <v>275</v>
      </c>
      <c r="L633" s="31">
        <v>1130</v>
      </c>
    </row>
    <row r="634" spans="1:12" x14ac:dyDescent="0.25">
      <c r="A634" s="19" t="s">
        <v>472</v>
      </c>
      <c r="B634" s="20"/>
      <c r="C634" s="21"/>
      <c r="D634" s="22"/>
      <c r="E634" s="22"/>
      <c r="F634" s="23"/>
      <c r="G634" s="20"/>
      <c r="H634" s="21"/>
      <c r="I634" s="21"/>
      <c r="J634" s="22"/>
      <c r="K634" s="22"/>
      <c r="L634" s="23"/>
    </row>
    <row r="635" spans="1:12" x14ac:dyDescent="0.25">
      <c r="A635" s="24" t="s">
        <v>473</v>
      </c>
      <c r="B635" s="28"/>
      <c r="C635" s="29"/>
      <c r="D635" s="16"/>
      <c r="E635" s="16"/>
      <c r="F635" s="31"/>
      <c r="G635" s="28"/>
      <c r="H635" s="29"/>
      <c r="I635" s="29"/>
      <c r="J635" s="16"/>
      <c r="K635" s="16"/>
      <c r="L635" s="31"/>
    </row>
    <row r="636" spans="1:12" x14ac:dyDescent="0.25">
      <c r="A636" s="24"/>
      <c r="B636" s="28"/>
      <c r="C636" s="29"/>
      <c r="D636" s="16"/>
      <c r="E636" s="16"/>
      <c r="F636" s="31"/>
      <c r="G636" s="28"/>
      <c r="H636" s="29"/>
      <c r="I636" s="29"/>
      <c r="J636" s="16"/>
      <c r="K636" s="16"/>
      <c r="L636" s="31"/>
    </row>
    <row r="637" spans="1:12" x14ac:dyDescent="0.25">
      <c r="A637" s="24"/>
      <c r="B637" s="39">
        <v>2594.1999999999998</v>
      </c>
      <c r="C637" s="40">
        <v>2844.0219999999999</v>
      </c>
      <c r="D637" s="30">
        <v>45245</v>
      </c>
      <c r="E637" s="16" t="s">
        <v>474</v>
      </c>
      <c r="F637" s="41">
        <v>2875.8299999999995</v>
      </c>
      <c r="G637" s="40">
        <v>2844.0219999999999</v>
      </c>
      <c r="H637" s="136">
        <v>3384</v>
      </c>
      <c r="I637" s="29">
        <f>H637/C637*100</f>
        <v>118.98642134273223</v>
      </c>
      <c r="J637" s="30">
        <v>45595</v>
      </c>
      <c r="K637" s="16" t="s">
        <v>475</v>
      </c>
      <c r="L637" s="41">
        <v>2875.8299999999995</v>
      </c>
    </row>
    <row r="638" spans="1:12" x14ac:dyDescent="0.25">
      <c r="A638" s="19" t="s">
        <v>476</v>
      </c>
      <c r="B638" s="21">
        <v>3399.7457242584869</v>
      </c>
      <c r="C638" s="21">
        <v>3722.158549864108</v>
      </c>
      <c r="D638" s="22"/>
      <c r="E638" s="22"/>
      <c r="F638" s="23">
        <v>882.68900000000008</v>
      </c>
      <c r="G638" s="21">
        <v>3547.92</v>
      </c>
      <c r="H638" s="21">
        <v>4678.4399999999996</v>
      </c>
      <c r="I638" s="131">
        <f>H638/C638*100</f>
        <v>125.69158291687505</v>
      </c>
      <c r="J638" s="22"/>
      <c r="K638" s="22"/>
      <c r="L638" s="23">
        <f>L641+L644</f>
        <v>903.19033333333323</v>
      </c>
    </row>
    <row r="639" spans="1:12" x14ac:dyDescent="0.25">
      <c r="A639" s="24" t="s">
        <v>477</v>
      </c>
      <c r="B639" s="28"/>
      <c r="C639" s="29"/>
      <c r="D639" s="16"/>
      <c r="E639" s="16"/>
      <c r="F639" s="31"/>
      <c r="G639" s="28"/>
      <c r="H639" s="29"/>
      <c r="I639" s="29"/>
      <c r="J639" s="16"/>
      <c r="K639" s="16"/>
      <c r="L639" s="31"/>
    </row>
    <row r="640" spans="1:12" x14ac:dyDescent="0.25">
      <c r="A640" s="24"/>
      <c r="B640" s="28"/>
      <c r="C640" s="29"/>
      <c r="D640" s="16"/>
      <c r="E640" s="16"/>
      <c r="F640" s="31"/>
      <c r="G640" s="28"/>
      <c r="H640" s="29"/>
      <c r="I640" s="29"/>
      <c r="J640" s="16"/>
      <c r="K640" s="16"/>
      <c r="L640" s="31"/>
    </row>
    <row r="641" spans="1:12" x14ac:dyDescent="0.25">
      <c r="A641" s="24"/>
      <c r="B641" s="28">
        <v>3202.8</v>
      </c>
      <c r="C641" s="29">
        <v>3547.92</v>
      </c>
      <c r="D641" s="30">
        <v>45216</v>
      </c>
      <c r="E641" s="16" t="s">
        <v>478</v>
      </c>
      <c r="F641" s="31">
        <v>778.94</v>
      </c>
      <c r="G641" s="29">
        <v>3547.9199999999996</v>
      </c>
      <c r="H641" s="78">
        <v>4678.4399999999996</v>
      </c>
      <c r="I641" s="29">
        <f>H641/C641*100</f>
        <v>131.86430359196373</v>
      </c>
      <c r="J641" s="30">
        <v>45560</v>
      </c>
      <c r="K641" s="16" t="s">
        <v>479</v>
      </c>
      <c r="L641" s="31">
        <v>796.68</v>
      </c>
    </row>
    <row r="642" spans="1:12" x14ac:dyDescent="0.25">
      <c r="A642" s="24" t="s">
        <v>480</v>
      </c>
      <c r="B642" s="28"/>
      <c r="C642" s="29"/>
      <c r="D642" s="16"/>
      <c r="E642" s="16"/>
      <c r="F642" s="31"/>
      <c r="G642" s="29"/>
      <c r="H642" s="64"/>
      <c r="I642" s="29"/>
      <c r="J642" s="16"/>
      <c r="K642" s="16"/>
      <c r="L642" s="31"/>
    </row>
    <row r="643" spans="1:12" x14ac:dyDescent="0.25">
      <c r="A643" s="85"/>
      <c r="B643" s="28"/>
      <c r="C643" s="29"/>
      <c r="D643" s="16"/>
      <c r="E643" s="16"/>
      <c r="F643" s="31"/>
      <c r="G643" s="29"/>
      <c r="H643" s="64"/>
      <c r="I643" s="29"/>
      <c r="J643" s="16"/>
      <c r="K643" s="16"/>
      <c r="L643" s="31"/>
    </row>
    <row r="644" spans="1:12" x14ac:dyDescent="0.25">
      <c r="A644" s="85"/>
      <c r="B644" s="28">
        <v>4878.3999999999996</v>
      </c>
      <c r="C644" s="29">
        <v>5030.3289999999997</v>
      </c>
      <c r="D644" s="30">
        <v>45195</v>
      </c>
      <c r="E644" s="16" t="s">
        <v>481</v>
      </c>
      <c r="F644" s="31">
        <v>103.749</v>
      </c>
      <c r="G644" s="29">
        <v>7401.9</v>
      </c>
      <c r="H644" s="78">
        <v>7463.3</v>
      </c>
      <c r="I644" s="29">
        <f>H644/C644*100</f>
        <v>148.36604126688334</v>
      </c>
      <c r="J644" s="30">
        <v>45700</v>
      </c>
      <c r="K644" s="16" t="s">
        <v>482</v>
      </c>
      <c r="L644" s="31">
        <v>106.51033333333332</v>
      </c>
    </row>
    <row r="645" spans="1:12" x14ac:dyDescent="0.25">
      <c r="A645" s="19" t="s">
        <v>483</v>
      </c>
      <c r="B645" s="20"/>
      <c r="C645" s="21"/>
      <c r="D645" s="22"/>
      <c r="E645" s="22"/>
      <c r="F645" s="23"/>
      <c r="G645" s="20"/>
      <c r="H645" s="21"/>
      <c r="I645" s="131"/>
      <c r="J645" s="22"/>
      <c r="K645" s="22"/>
      <c r="L645" s="23"/>
    </row>
    <row r="646" spans="1:12" x14ac:dyDescent="0.25">
      <c r="A646" s="24" t="s">
        <v>480</v>
      </c>
      <c r="B646" s="28"/>
      <c r="C646" s="29"/>
      <c r="D646" s="16"/>
      <c r="E646" s="16"/>
      <c r="F646" s="31"/>
      <c r="G646" s="28"/>
      <c r="H646" s="29"/>
      <c r="I646" s="29"/>
      <c r="J646" s="16"/>
      <c r="K646" s="16"/>
      <c r="L646" s="31"/>
    </row>
    <row r="647" spans="1:12" x14ac:dyDescent="0.25">
      <c r="A647" s="85"/>
      <c r="B647" s="28"/>
      <c r="C647" s="29"/>
      <c r="D647" s="16"/>
      <c r="E647" s="16"/>
      <c r="F647" s="31"/>
      <c r="G647" s="28"/>
      <c r="H647" s="29"/>
      <c r="I647" s="29"/>
      <c r="J647" s="16"/>
      <c r="K647" s="16"/>
      <c r="L647" s="31"/>
    </row>
    <row r="648" spans="1:12" x14ac:dyDescent="0.25">
      <c r="A648" s="85"/>
      <c r="B648" s="28">
        <v>3306.08</v>
      </c>
      <c r="C648" s="29">
        <v>3306.08</v>
      </c>
      <c r="D648" s="30">
        <v>45195</v>
      </c>
      <c r="E648" s="16" t="s">
        <v>481</v>
      </c>
      <c r="F648" s="31">
        <v>187.40799999999999</v>
      </c>
      <c r="G648" s="29">
        <v>4627.7</v>
      </c>
      <c r="H648" s="70">
        <v>4676.3999999999996</v>
      </c>
      <c r="I648" s="29">
        <f>H648/C648*100</f>
        <v>141.44848279533463</v>
      </c>
      <c r="J648" s="30">
        <v>45700</v>
      </c>
      <c r="K648" s="16" t="s">
        <v>482</v>
      </c>
      <c r="L648" s="31">
        <v>177.31199999999995</v>
      </c>
    </row>
    <row r="649" spans="1:12" x14ac:dyDescent="0.25">
      <c r="A649" s="19" t="s">
        <v>484</v>
      </c>
      <c r="B649" s="20"/>
      <c r="C649" s="21"/>
      <c r="D649" s="22"/>
      <c r="E649" s="22"/>
      <c r="F649" s="23"/>
      <c r="G649" s="20"/>
      <c r="H649" s="21"/>
      <c r="I649" s="131"/>
      <c r="J649" s="22"/>
      <c r="K649" s="22"/>
      <c r="L649" s="23"/>
    </row>
    <row r="650" spans="1:12" x14ac:dyDescent="0.25">
      <c r="A650" s="24" t="s">
        <v>469</v>
      </c>
      <c r="B650" s="28"/>
      <c r="C650" s="29"/>
      <c r="D650" s="16"/>
      <c r="E650" s="16"/>
      <c r="F650" s="31"/>
      <c r="G650" s="28"/>
      <c r="H650" s="29"/>
      <c r="I650" s="29"/>
      <c r="J650" s="16"/>
      <c r="K650" s="16"/>
      <c r="L650" s="31"/>
    </row>
    <row r="651" spans="1:12" x14ac:dyDescent="0.25">
      <c r="A651" s="24"/>
      <c r="B651" s="28"/>
      <c r="C651" s="29"/>
      <c r="D651" s="16"/>
      <c r="E651" s="16"/>
      <c r="F651" s="31"/>
      <c r="G651" s="28"/>
      <c r="H651" s="29"/>
      <c r="I651" s="29"/>
      <c r="J651" s="16"/>
      <c r="K651" s="16"/>
      <c r="L651" s="31"/>
    </row>
    <row r="652" spans="1:12" x14ac:dyDescent="0.25">
      <c r="A652" s="24"/>
      <c r="B652" s="28">
        <v>2363.1999999999998</v>
      </c>
      <c r="C652" s="29" t="s">
        <v>76</v>
      </c>
      <c r="D652" s="30">
        <v>45216</v>
      </c>
      <c r="E652" s="16" t="s">
        <v>470</v>
      </c>
      <c r="F652" s="31">
        <v>9963.4</v>
      </c>
      <c r="G652" s="29" t="s">
        <v>76</v>
      </c>
      <c r="H652" s="78" t="s">
        <v>76</v>
      </c>
      <c r="I652" s="29" t="s">
        <v>76</v>
      </c>
      <c r="J652" s="30" t="s">
        <v>76</v>
      </c>
      <c r="K652" s="16" t="s">
        <v>76</v>
      </c>
      <c r="L652" s="31" t="s">
        <v>76</v>
      </c>
    </row>
    <row r="653" spans="1:12" x14ac:dyDescent="0.25">
      <c r="A653" s="24" t="s">
        <v>471</v>
      </c>
      <c r="B653" s="28"/>
      <c r="C653" s="29"/>
      <c r="D653" s="30"/>
      <c r="E653" s="16"/>
      <c r="F653" s="31"/>
      <c r="G653" s="113"/>
      <c r="H653" s="114"/>
      <c r="I653" s="134"/>
      <c r="J653" s="30"/>
      <c r="K653" s="16"/>
      <c r="L653" s="31"/>
    </row>
    <row r="654" spans="1:12" x14ac:dyDescent="0.25">
      <c r="A654" s="24"/>
      <c r="B654" s="28"/>
      <c r="C654" s="29"/>
      <c r="D654" s="30"/>
      <c r="E654" s="16"/>
      <c r="F654" s="31"/>
      <c r="G654" s="113"/>
      <c r="H654" s="114"/>
      <c r="I654" s="135"/>
      <c r="J654" s="30"/>
      <c r="K654" s="16"/>
      <c r="L654" s="31"/>
    </row>
    <row r="655" spans="1:12" x14ac:dyDescent="0.25">
      <c r="A655" s="24"/>
      <c r="B655" s="28" t="s">
        <v>76</v>
      </c>
      <c r="C655" s="29">
        <v>3115.9</v>
      </c>
      <c r="D655" s="30">
        <v>45609</v>
      </c>
      <c r="E655" s="16" t="s">
        <v>275</v>
      </c>
      <c r="F655" s="31">
        <v>9776.2999999999993</v>
      </c>
      <c r="G655" s="113">
        <v>3115.9</v>
      </c>
      <c r="H655" s="78">
        <v>3587.1</v>
      </c>
      <c r="I655" s="135">
        <f>H655/C655*100</f>
        <v>115.12243653519047</v>
      </c>
      <c r="J655" s="30">
        <v>45609</v>
      </c>
      <c r="K655" s="16" t="s">
        <v>275</v>
      </c>
      <c r="L655" s="31">
        <v>9776.2999999999993</v>
      </c>
    </row>
    <row r="656" spans="1:12" x14ac:dyDescent="0.25">
      <c r="A656" s="19" t="s">
        <v>485</v>
      </c>
      <c r="B656" s="20"/>
      <c r="C656" s="21"/>
      <c r="D656" s="22"/>
      <c r="E656" s="22"/>
      <c r="F656" s="23"/>
      <c r="G656" s="20"/>
      <c r="H656" s="21"/>
      <c r="I656" s="21"/>
      <c r="J656" s="22"/>
      <c r="K656" s="22"/>
      <c r="L656" s="23"/>
    </row>
    <row r="657" spans="1:12" x14ac:dyDescent="0.25">
      <c r="A657" s="24" t="s">
        <v>486</v>
      </c>
      <c r="B657" s="28"/>
      <c r="C657" s="29"/>
      <c r="D657" s="16"/>
      <c r="E657" s="16"/>
      <c r="F657" s="31"/>
      <c r="G657" s="28"/>
      <c r="H657" s="29"/>
      <c r="I657" s="29"/>
      <c r="J657" s="16"/>
      <c r="K657" s="16"/>
      <c r="L657" s="31"/>
    </row>
    <row r="658" spans="1:12" x14ac:dyDescent="0.25">
      <c r="A658" s="24"/>
      <c r="B658" s="28"/>
      <c r="C658" s="29"/>
      <c r="D658" s="16"/>
      <c r="E658" s="16"/>
      <c r="F658" s="31"/>
      <c r="G658" s="28"/>
      <c r="H658" s="29"/>
      <c r="I658" s="29"/>
      <c r="J658" s="16"/>
      <c r="K658" s="16"/>
      <c r="L658" s="31"/>
    </row>
    <row r="659" spans="1:12" x14ac:dyDescent="0.25">
      <c r="A659" s="24"/>
      <c r="B659" s="28">
        <v>3476.8</v>
      </c>
      <c r="C659" s="29">
        <v>2808.5</v>
      </c>
      <c r="D659" s="30">
        <v>45230</v>
      </c>
      <c r="E659" s="16" t="s">
        <v>487</v>
      </c>
      <c r="F659" s="31">
        <v>3063.3</v>
      </c>
      <c r="G659" s="29">
        <v>3577.9</v>
      </c>
      <c r="H659" s="29">
        <v>3942.7</v>
      </c>
      <c r="I659" s="29">
        <f>H659/C659*100</f>
        <v>140.38454691116254</v>
      </c>
      <c r="J659" s="30">
        <v>45581</v>
      </c>
      <c r="K659" s="16" t="s">
        <v>488</v>
      </c>
      <c r="L659" s="31">
        <v>3063.3</v>
      </c>
    </row>
    <row r="660" spans="1:12" x14ac:dyDescent="0.25">
      <c r="A660" s="19" t="s">
        <v>489</v>
      </c>
      <c r="B660" s="21"/>
      <c r="C660" s="21"/>
      <c r="D660" s="22"/>
      <c r="E660" s="22"/>
      <c r="F660" s="23"/>
      <c r="G660" s="21"/>
      <c r="H660" s="21"/>
      <c r="I660" s="131"/>
      <c r="J660" s="22"/>
      <c r="K660" s="22"/>
      <c r="L660" s="23"/>
    </row>
    <row r="661" spans="1:12" x14ac:dyDescent="0.25">
      <c r="A661" s="24" t="s">
        <v>490</v>
      </c>
      <c r="B661" s="28"/>
      <c r="C661" s="29"/>
      <c r="D661" s="26"/>
      <c r="E661" s="26"/>
      <c r="F661" s="31"/>
      <c r="G661" s="28"/>
      <c r="H661" s="29"/>
      <c r="I661" s="29"/>
      <c r="J661" s="26"/>
      <c r="K661" s="26"/>
      <c r="L661" s="31"/>
    </row>
    <row r="662" spans="1:12" x14ac:dyDescent="0.25">
      <c r="A662" s="24"/>
      <c r="B662" s="28"/>
      <c r="C662" s="29"/>
      <c r="D662" s="26"/>
      <c r="E662" s="26"/>
      <c r="F662" s="31"/>
      <c r="G662" s="28"/>
      <c r="H662" s="29"/>
      <c r="I662" s="29"/>
      <c r="J662" s="26"/>
      <c r="K662" s="26"/>
      <c r="L662" s="31"/>
    </row>
    <row r="663" spans="1:12" x14ac:dyDescent="0.25">
      <c r="A663" s="24"/>
      <c r="B663" s="28">
        <v>2337.1999999999998</v>
      </c>
      <c r="C663" s="29">
        <v>2568.6999999999998</v>
      </c>
      <c r="D663" s="30">
        <v>45238</v>
      </c>
      <c r="E663" s="26" t="s">
        <v>491</v>
      </c>
      <c r="F663" s="31">
        <v>11655.98</v>
      </c>
      <c r="G663" s="29">
        <v>2568.6999999999998</v>
      </c>
      <c r="H663" s="82">
        <v>3925</v>
      </c>
      <c r="I663" s="29">
        <f>H663/C663*100</f>
        <v>152.80102775723131</v>
      </c>
      <c r="J663" s="30">
        <v>45595</v>
      </c>
      <c r="K663" s="26" t="s">
        <v>492</v>
      </c>
      <c r="L663" s="31">
        <v>11655.98</v>
      </c>
    </row>
    <row r="664" spans="1:12" x14ac:dyDescent="0.25">
      <c r="A664" s="137" t="s">
        <v>316</v>
      </c>
      <c r="B664" s="28"/>
      <c r="C664" s="29"/>
      <c r="D664" s="26"/>
      <c r="E664" s="26"/>
      <c r="F664" s="31"/>
      <c r="G664" s="29"/>
      <c r="H664" s="65"/>
      <c r="I664" s="29"/>
      <c r="J664" s="26"/>
      <c r="K664" s="26"/>
      <c r="L664" s="31"/>
    </row>
    <row r="665" spans="1:12" x14ac:dyDescent="0.25">
      <c r="A665" s="138"/>
      <c r="B665" s="28"/>
      <c r="C665" s="29"/>
      <c r="D665" s="26"/>
      <c r="E665" s="26"/>
      <c r="F665" s="31"/>
      <c r="G665" s="29"/>
      <c r="H665" s="65"/>
      <c r="I665" s="29"/>
      <c r="J665" s="26"/>
      <c r="K665" s="26"/>
      <c r="L665" s="31"/>
    </row>
    <row r="666" spans="1:12" x14ac:dyDescent="0.25">
      <c r="A666" s="34"/>
      <c r="B666" s="120">
        <v>2305.9079999999999</v>
      </c>
      <c r="C666" s="121">
        <v>2939.5919999999996</v>
      </c>
      <c r="D666" s="30">
        <v>45252</v>
      </c>
      <c r="E666" s="16" t="s">
        <v>317</v>
      </c>
      <c r="F666" s="41">
        <v>6423.7041393333329</v>
      </c>
      <c r="G666" s="139">
        <v>2939.5919999999996</v>
      </c>
      <c r="H666" s="76">
        <v>3882.0239999999999</v>
      </c>
      <c r="I666" s="29">
        <f>H666/C666*100</f>
        <v>132.05995934129635</v>
      </c>
      <c r="J666" s="30">
        <v>45581</v>
      </c>
      <c r="K666" s="16" t="s">
        <v>318</v>
      </c>
      <c r="L666" s="123">
        <v>5737.3098299999992</v>
      </c>
    </row>
    <row r="667" spans="1:12" x14ac:dyDescent="0.25">
      <c r="A667" s="19" t="s">
        <v>493</v>
      </c>
      <c r="B667" s="20"/>
      <c r="C667" s="21"/>
      <c r="D667" s="22"/>
      <c r="E667" s="22"/>
      <c r="F667" s="23"/>
      <c r="G667" s="20"/>
      <c r="H667" s="21"/>
      <c r="I667" s="131"/>
      <c r="J667" s="22"/>
      <c r="K667" s="22"/>
      <c r="L667" s="23"/>
    </row>
    <row r="668" spans="1:12" x14ac:dyDescent="0.25">
      <c r="A668" s="24" t="s">
        <v>494</v>
      </c>
      <c r="B668" s="28"/>
      <c r="C668" s="29"/>
      <c r="D668" s="16"/>
      <c r="E668" s="16"/>
      <c r="F668" s="31"/>
      <c r="G668" s="28"/>
      <c r="H668" s="29"/>
      <c r="I668" s="29"/>
      <c r="J668" s="16"/>
      <c r="K668" s="16"/>
      <c r="L668" s="31"/>
    </row>
    <row r="669" spans="1:12" x14ac:dyDescent="0.25">
      <c r="A669" s="24"/>
      <c r="B669" s="28"/>
      <c r="C669" s="29"/>
      <c r="D669" s="16"/>
      <c r="E669" s="16"/>
      <c r="F669" s="31"/>
      <c r="G669" s="28"/>
      <c r="H669" s="29"/>
      <c r="I669" s="29"/>
      <c r="J669" s="16"/>
      <c r="K669" s="16"/>
      <c r="L669" s="31"/>
    </row>
    <row r="670" spans="1:12" x14ac:dyDescent="0.25">
      <c r="A670" s="24"/>
      <c r="B670" s="28">
        <v>2905.6966900000002</v>
      </c>
      <c r="C670" s="29">
        <v>3286.8351200000002</v>
      </c>
      <c r="D670" s="30">
        <v>45209</v>
      </c>
      <c r="E670" s="16" t="s">
        <v>495</v>
      </c>
      <c r="F670" s="31">
        <v>8710.7000000000007</v>
      </c>
      <c r="G670" s="29">
        <v>3451.1400000000003</v>
      </c>
      <c r="H670" s="83">
        <v>3833.13</v>
      </c>
      <c r="I670" s="29">
        <f>H670/C670*100</f>
        <v>116.62069620334347</v>
      </c>
      <c r="J670" s="30">
        <v>45616</v>
      </c>
      <c r="K670" s="16" t="s">
        <v>496</v>
      </c>
      <c r="L670" s="31">
        <v>8710.7000000000007</v>
      </c>
    </row>
    <row r="671" spans="1:12" x14ac:dyDescent="0.25">
      <c r="A671" s="19" t="s">
        <v>497</v>
      </c>
      <c r="B671" s="20"/>
      <c r="C671" s="21"/>
      <c r="D671" s="22"/>
      <c r="E671" s="22"/>
      <c r="F671" s="23"/>
      <c r="G671" s="20"/>
      <c r="H671" s="21"/>
      <c r="I671" s="131"/>
      <c r="J671" s="22"/>
      <c r="K671" s="22"/>
      <c r="L671" s="23"/>
    </row>
    <row r="672" spans="1:12" x14ac:dyDescent="0.25">
      <c r="A672" s="24" t="s">
        <v>498</v>
      </c>
      <c r="B672" s="28"/>
      <c r="C672" s="29"/>
      <c r="D672" s="16"/>
      <c r="E672" s="16"/>
      <c r="F672" s="31"/>
      <c r="G672" s="28"/>
      <c r="H672" s="29"/>
      <c r="I672" s="29"/>
      <c r="J672" s="16"/>
      <c r="K672" s="16"/>
      <c r="L672" s="31"/>
    </row>
    <row r="673" spans="1:12" x14ac:dyDescent="0.25">
      <c r="A673" s="24"/>
      <c r="B673" s="28"/>
      <c r="C673" s="29"/>
      <c r="D673" s="16"/>
      <c r="E673" s="16"/>
      <c r="F673" s="31"/>
      <c r="G673" s="28"/>
      <c r="H673" s="29"/>
      <c r="I673" s="29"/>
      <c r="J673" s="16"/>
      <c r="K673" s="16"/>
      <c r="L673" s="31"/>
    </row>
    <row r="674" spans="1:12" x14ac:dyDescent="0.25">
      <c r="A674" s="24"/>
      <c r="B674" s="56">
        <v>4091.8868900000002</v>
      </c>
      <c r="C674" s="54">
        <v>4467.0850399999999</v>
      </c>
      <c r="D674" s="30">
        <v>45209</v>
      </c>
      <c r="E674" s="16" t="s">
        <v>495</v>
      </c>
      <c r="F674" s="31">
        <v>8865.0816800000011</v>
      </c>
      <c r="G674" s="29">
        <v>4690.4550000000008</v>
      </c>
      <c r="H674" s="26">
        <v>5214.72</v>
      </c>
      <c r="I674" s="135">
        <f>H674/C674*100</f>
        <v>116.73652848122185</v>
      </c>
      <c r="J674" s="30">
        <v>45616</v>
      </c>
      <c r="K674" s="16" t="s">
        <v>496</v>
      </c>
      <c r="L674" s="31">
        <v>8865.0816800000011</v>
      </c>
    </row>
    <row r="675" spans="1:12" x14ac:dyDescent="0.25">
      <c r="A675" s="24" t="s">
        <v>473</v>
      </c>
      <c r="B675" s="28"/>
      <c r="C675" s="29"/>
      <c r="D675" s="16"/>
      <c r="E675" s="16"/>
      <c r="F675" s="31"/>
      <c r="G675" s="29"/>
      <c r="H675" s="102"/>
      <c r="I675" s="29"/>
      <c r="J675" s="16"/>
      <c r="K675" s="16"/>
      <c r="L675" s="31"/>
    </row>
    <row r="676" spans="1:12" x14ac:dyDescent="0.25">
      <c r="A676" s="24"/>
      <c r="B676" s="28"/>
      <c r="C676" s="29"/>
      <c r="D676" s="16"/>
      <c r="E676" s="16"/>
      <c r="F676" s="31"/>
      <c r="G676" s="29"/>
      <c r="H676" s="102"/>
      <c r="I676" s="29"/>
      <c r="J676" s="16"/>
      <c r="K676" s="16"/>
      <c r="L676" s="31"/>
    </row>
    <row r="677" spans="1:12" x14ac:dyDescent="0.25">
      <c r="A677" s="24"/>
      <c r="B677" s="39">
        <v>2958.3</v>
      </c>
      <c r="C677" s="40">
        <v>3185.7840000000001</v>
      </c>
      <c r="D677" s="30">
        <v>45245</v>
      </c>
      <c r="E677" s="16" t="s">
        <v>474</v>
      </c>
      <c r="F677" s="41">
        <v>7876.3899999999994</v>
      </c>
      <c r="G677" s="40">
        <v>3345.09</v>
      </c>
      <c r="H677" s="29">
        <v>3632.3700000000003</v>
      </c>
      <c r="I677" s="29">
        <f>H677/C677*100</f>
        <v>114.01808785529717</v>
      </c>
      <c r="J677" s="30">
        <v>45595</v>
      </c>
      <c r="K677" s="16" t="s">
        <v>475</v>
      </c>
      <c r="L677" s="41">
        <f>9068.53-L704</f>
        <v>7855.630000000001</v>
      </c>
    </row>
    <row r="678" spans="1:12" ht="18.75" customHeight="1" x14ac:dyDescent="0.25">
      <c r="A678" s="19" t="s">
        <v>499</v>
      </c>
      <c r="B678" s="20"/>
      <c r="C678" s="21"/>
      <c r="D678" s="22"/>
      <c r="E678" s="22"/>
      <c r="F678" s="23"/>
      <c r="G678" s="20"/>
      <c r="H678" s="21"/>
      <c r="I678" s="21"/>
      <c r="J678" s="22"/>
      <c r="K678" s="22"/>
      <c r="L678" s="23"/>
    </row>
    <row r="679" spans="1:12" x14ac:dyDescent="0.25">
      <c r="A679" s="24" t="s">
        <v>498</v>
      </c>
      <c r="B679" s="28"/>
      <c r="C679" s="29"/>
      <c r="D679" s="16"/>
      <c r="E679" s="16"/>
      <c r="F679" s="31"/>
      <c r="G679" s="28"/>
      <c r="H679" s="29"/>
      <c r="I679" s="29"/>
      <c r="J679" s="16"/>
      <c r="K679" s="16"/>
      <c r="L679" s="31"/>
    </row>
    <row r="680" spans="1:12" x14ac:dyDescent="0.25">
      <c r="A680" s="24"/>
      <c r="B680" s="28"/>
      <c r="C680" s="29"/>
      <c r="D680" s="16"/>
      <c r="E680" s="16"/>
      <c r="F680" s="31"/>
      <c r="G680" s="28"/>
      <c r="H680" s="29"/>
      <c r="I680" s="29"/>
      <c r="J680" s="16"/>
      <c r="K680" s="16"/>
      <c r="L680" s="31"/>
    </row>
    <row r="681" spans="1:12" x14ac:dyDescent="0.25">
      <c r="A681" s="24"/>
      <c r="B681" s="28">
        <v>5309.1527900000001</v>
      </c>
      <c r="C681" s="29">
        <v>5682.3143</v>
      </c>
      <c r="D681" s="140">
        <v>45209</v>
      </c>
      <c r="E681" s="16" t="s">
        <v>495</v>
      </c>
      <c r="F681" s="31">
        <v>684.51</v>
      </c>
      <c r="G681" s="29">
        <v>5966.4150000000009</v>
      </c>
      <c r="H681" s="29">
        <v>6899.6550000000007</v>
      </c>
      <c r="I681" s="29">
        <f>H681/C681*100</f>
        <v>121.4233257037542</v>
      </c>
      <c r="J681" s="30">
        <v>45616</v>
      </c>
      <c r="K681" s="16" t="s">
        <v>496</v>
      </c>
      <c r="L681" s="31">
        <v>684.51</v>
      </c>
    </row>
    <row r="682" spans="1:12" x14ac:dyDescent="0.25">
      <c r="A682" s="19" t="s">
        <v>500</v>
      </c>
      <c r="B682" s="20"/>
      <c r="C682" s="21"/>
      <c r="D682" s="22"/>
      <c r="E682" s="22"/>
      <c r="F682" s="23"/>
      <c r="G682" s="20"/>
      <c r="H682" s="21"/>
      <c r="I682" s="131"/>
      <c r="J682" s="22"/>
      <c r="K682" s="22"/>
      <c r="L682" s="23"/>
    </row>
    <row r="683" spans="1:12" x14ac:dyDescent="0.25">
      <c r="A683" s="24" t="s">
        <v>501</v>
      </c>
      <c r="B683" s="28"/>
      <c r="C683" s="29"/>
      <c r="D683" s="16"/>
      <c r="E683" s="16"/>
      <c r="F683" s="31"/>
      <c r="G683" s="28"/>
      <c r="H683" s="29"/>
      <c r="I683" s="29"/>
      <c r="J683" s="16"/>
      <c r="K683" s="16"/>
      <c r="L683" s="31"/>
    </row>
    <row r="684" spans="1:12" x14ac:dyDescent="0.25">
      <c r="A684" s="24"/>
      <c r="B684" s="28"/>
      <c r="C684" s="29"/>
      <c r="D684" s="16"/>
      <c r="E684" s="16"/>
      <c r="F684" s="31"/>
      <c r="G684" s="28"/>
      <c r="H684" s="29"/>
      <c r="I684" s="29"/>
      <c r="J684" s="16"/>
      <c r="K684" s="16"/>
      <c r="L684" s="31"/>
    </row>
    <row r="685" spans="1:12" x14ac:dyDescent="0.25">
      <c r="A685" s="24"/>
      <c r="B685" s="56">
        <v>3677.3400499999998</v>
      </c>
      <c r="C685" s="54">
        <v>4022.5237699999998</v>
      </c>
      <c r="D685" s="140">
        <v>45209</v>
      </c>
      <c r="E685" s="16" t="s">
        <v>495</v>
      </c>
      <c r="F685" s="31">
        <v>967.52</v>
      </c>
      <c r="G685" s="54">
        <v>4223.625</v>
      </c>
      <c r="H685" s="29">
        <v>4836.09</v>
      </c>
      <c r="I685" s="29">
        <f>H685/C685*100</f>
        <v>120.22526842644363</v>
      </c>
      <c r="J685" s="30">
        <v>45616</v>
      </c>
      <c r="K685" s="16" t="s">
        <v>496</v>
      </c>
      <c r="L685" s="31">
        <v>967.52</v>
      </c>
    </row>
    <row r="686" spans="1:12" x14ac:dyDescent="0.25">
      <c r="A686" s="19" t="s">
        <v>502</v>
      </c>
      <c r="B686" s="21"/>
      <c r="C686" s="21"/>
      <c r="D686" s="22"/>
      <c r="E686" s="22"/>
      <c r="F686" s="23"/>
      <c r="G686" s="21"/>
      <c r="H686" s="21"/>
      <c r="I686" s="131"/>
      <c r="J686" s="22"/>
      <c r="K686" s="22"/>
      <c r="L686" s="23"/>
    </row>
    <row r="687" spans="1:12" x14ac:dyDescent="0.25">
      <c r="A687" s="24" t="s">
        <v>503</v>
      </c>
      <c r="B687" s="28"/>
      <c r="C687" s="29"/>
      <c r="D687" s="16"/>
      <c r="E687" s="16"/>
      <c r="F687" s="31"/>
      <c r="G687" s="28"/>
      <c r="H687" s="29"/>
      <c r="I687" s="29"/>
      <c r="J687" s="30"/>
      <c r="K687" s="16"/>
      <c r="L687" s="31"/>
    </row>
    <row r="688" spans="1:12" x14ac:dyDescent="0.25">
      <c r="A688" s="24"/>
      <c r="B688" s="28"/>
      <c r="C688" s="29"/>
      <c r="D688" s="16"/>
      <c r="E688" s="16"/>
      <c r="F688" s="31"/>
      <c r="G688" s="28"/>
      <c r="H688" s="29"/>
      <c r="I688" s="29"/>
      <c r="J688" s="30"/>
      <c r="K688" s="16"/>
      <c r="L688" s="31"/>
    </row>
    <row r="689" spans="1:12" x14ac:dyDescent="0.25">
      <c r="A689" s="24"/>
      <c r="B689" s="47">
        <v>3815.8</v>
      </c>
      <c r="C689" s="48">
        <v>4023.5</v>
      </c>
      <c r="D689" s="30">
        <v>45195</v>
      </c>
      <c r="E689" s="16" t="s">
        <v>504</v>
      </c>
      <c r="F689" s="49">
        <v>260.7</v>
      </c>
      <c r="G689" s="48">
        <v>4023.5</v>
      </c>
      <c r="H689" s="26">
        <v>5326.9</v>
      </c>
      <c r="I689" s="29">
        <f>H689/C689*100</f>
        <v>132.39468124766992</v>
      </c>
      <c r="J689" s="30">
        <v>45646</v>
      </c>
      <c r="K689" s="16" t="s">
        <v>505</v>
      </c>
      <c r="L689" s="49">
        <v>260.7</v>
      </c>
    </row>
    <row r="690" spans="1:12" x14ac:dyDescent="0.25">
      <c r="A690" s="24" t="s">
        <v>506</v>
      </c>
      <c r="B690" s="28"/>
      <c r="C690" s="29"/>
      <c r="D690" s="16"/>
      <c r="E690" s="16"/>
      <c r="F690" s="31"/>
      <c r="G690" s="29"/>
      <c r="H690" s="16"/>
      <c r="I690" s="29"/>
      <c r="J690" s="16"/>
      <c r="K690" s="16"/>
      <c r="L690" s="31"/>
    </row>
    <row r="691" spans="1:12" x14ac:dyDescent="0.25">
      <c r="A691" s="24"/>
      <c r="B691" s="28"/>
      <c r="C691" s="29"/>
      <c r="D691" s="16"/>
      <c r="E691" s="16"/>
      <c r="F691" s="31"/>
      <c r="G691" s="29"/>
      <c r="H691" s="16"/>
      <c r="I691" s="29"/>
      <c r="J691" s="16"/>
      <c r="K691" s="16"/>
      <c r="L691" s="31"/>
    </row>
    <row r="692" spans="1:12" x14ac:dyDescent="0.25">
      <c r="A692" s="24"/>
      <c r="B692" s="28">
        <v>2779.9199999999996</v>
      </c>
      <c r="C692" s="29">
        <v>2807.16</v>
      </c>
      <c r="D692" s="30">
        <v>45287</v>
      </c>
      <c r="E692" s="16" t="s">
        <v>507</v>
      </c>
      <c r="F692" s="31">
        <v>1870</v>
      </c>
      <c r="G692" s="29">
        <v>2807.1600000000003</v>
      </c>
      <c r="H692" s="29">
        <v>3138.6</v>
      </c>
      <c r="I692" s="29">
        <f>H692/C692*100</f>
        <v>111.80695079724705</v>
      </c>
      <c r="J692" s="30">
        <v>45637</v>
      </c>
      <c r="K692" s="16" t="s">
        <v>508</v>
      </c>
      <c r="L692" s="31">
        <v>1870</v>
      </c>
    </row>
    <row r="693" spans="1:12" x14ac:dyDescent="0.25">
      <c r="A693" s="19" t="s">
        <v>509</v>
      </c>
      <c r="B693" s="20"/>
      <c r="C693" s="21"/>
      <c r="D693" s="22"/>
      <c r="E693" s="22"/>
      <c r="F693" s="23"/>
      <c r="G693" s="20"/>
      <c r="H693" s="21"/>
      <c r="I693" s="131"/>
      <c r="J693" s="22"/>
      <c r="K693" s="22"/>
      <c r="L693" s="23"/>
    </row>
    <row r="694" spans="1:12" x14ac:dyDescent="0.25">
      <c r="A694" s="24" t="s">
        <v>510</v>
      </c>
      <c r="B694" s="28"/>
      <c r="C694" s="29"/>
      <c r="D694" s="16"/>
      <c r="E694" s="16"/>
      <c r="F694" s="31"/>
      <c r="G694" s="28"/>
      <c r="H694" s="29"/>
      <c r="I694" s="29"/>
      <c r="J694" s="16"/>
      <c r="K694" s="16"/>
      <c r="L694" s="31"/>
    </row>
    <row r="695" spans="1:12" x14ac:dyDescent="0.25">
      <c r="A695" s="24"/>
      <c r="B695" s="28"/>
      <c r="C695" s="29"/>
      <c r="D695" s="16"/>
      <c r="E695" s="16"/>
      <c r="F695" s="31"/>
      <c r="G695" s="28"/>
      <c r="H695" s="29"/>
      <c r="I695" s="29"/>
      <c r="J695" s="16"/>
      <c r="K695" s="16"/>
      <c r="L695" s="31"/>
    </row>
    <row r="696" spans="1:12" x14ac:dyDescent="0.25">
      <c r="A696" s="24"/>
      <c r="B696" s="28">
        <v>2558.9</v>
      </c>
      <c r="C696" s="29">
        <v>2808.4850000000001</v>
      </c>
      <c r="D696" s="30">
        <v>45230</v>
      </c>
      <c r="E696" s="16" t="s">
        <v>511</v>
      </c>
      <c r="F696" s="31">
        <v>2467</v>
      </c>
      <c r="G696" s="29">
        <v>2808.5</v>
      </c>
      <c r="H696" s="83">
        <v>3416</v>
      </c>
      <c r="I696" s="29">
        <f>H696/C696*100</f>
        <v>121.63141337767516</v>
      </c>
      <c r="J696" s="30">
        <v>45581</v>
      </c>
      <c r="K696" s="16" t="s">
        <v>488</v>
      </c>
      <c r="L696" s="31">
        <v>2467</v>
      </c>
    </row>
    <row r="697" spans="1:12" x14ac:dyDescent="0.25">
      <c r="A697" s="19" t="s">
        <v>512</v>
      </c>
      <c r="B697" s="20"/>
      <c r="C697" s="21"/>
      <c r="D697" s="22"/>
      <c r="E697" s="22"/>
      <c r="F697" s="23"/>
      <c r="G697" s="20"/>
      <c r="H697" s="21"/>
      <c r="I697" s="131"/>
      <c r="J697" s="22"/>
      <c r="K697" s="22"/>
      <c r="L697" s="23"/>
    </row>
    <row r="698" spans="1:12" x14ac:dyDescent="0.25">
      <c r="A698" s="24" t="s">
        <v>501</v>
      </c>
      <c r="B698" s="28"/>
      <c r="C698" s="29"/>
      <c r="D698" s="16"/>
      <c r="E698" s="16"/>
      <c r="F698" s="31"/>
      <c r="G698" s="28"/>
      <c r="H698" s="29"/>
      <c r="I698" s="29"/>
      <c r="J698" s="16"/>
      <c r="K698" s="16"/>
      <c r="L698" s="31"/>
    </row>
    <row r="699" spans="1:12" x14ac:dyDescent="0.25">
      <c r="A699" s="24"/>
      <c r="B699" s="28"/>
      <c r="C699" s="29"/>
      <c r="D699" s="16"/>
      <c r="E699" s="16"/>
      <c r="F699" s="31"/>
      <c r="G699" s="28"/>
      <c r="H699" s="29"/>
      <c r="I699" s="29"/>
      <c r="J699" s="16"/>
      <c r="K699" s="16"/>
      <c r="L699" s="31"/>
    </row>
    <row r="700" spans="1:12" x14ac:dyDescent="0.25">
      <c r="A700" s="24"/>
      <c r="B700" s="56">
        <v>4307.87763</v>
      </c>
      <c r="C700" s="54">
        <v>4683.0775000000003</v>
      </c>
      <c r="D700" s="30">
        <v>45209</v>
      </c>
      <c r="E700" s="16" t="s">
        <v>495</v>
      </c>
      <c r="F700" s="31">
        <v>976.77</v>
      </c>
      <c r="G700" s="54">
        <v>4917.255000000001</v>
      </c>
      <c r="H700" s="26">
        <v>5784.66</v>
      </c>
      <c r="I700" s="29">
        <f>H700/C700*100</f>
        <v>123.52261947405312</v>
      </c>
      <c r="J700" s="30">
        <v>45616</v>
      </c>
      <c r="K700" s="16" t="s">
        <v>496</v>
      </c>
      <c r="L700" s="31">
        <v>976.77</v>
      </c>
    </row>
    <row r="701" spans="1:12" x14ac:dyDescent="0.25">
      <c r="A701" s="19" t="s">
        <v>513</v>
      </c>
      <c r="B701" s="20"/>
      <c r="C701" s="21"/>
      <c r="D701" s="22"/>
      <c r="E701" s="22"/>
      <c r="F701" s="23"/>
      <c r="G701" s="20"/>
      <c r="H701" s="21"/>
      <c r="I701" s="131"/>
      <c r="J701" s="22"/>
      <c r="K701" s="22"/>
      <c r="L701" s="23"/>
    </row>
    <row r="702" spans="1:12" x14ac:dyDescent="0.25">
      <c r="A702" s="24" t="s">
        <v>473</v>
      </c>
      <c r="B702" s="28"/>
      <c r="C702" s="29"/>
      <c r="D702" s="16"/>
      <c r="E702" s="16"/>
      <c r="F702" s="31"/>
      <c r="G702" s="28"/>
      <c r="H702" s="29"/>
      <c r="I702" s="29"/>
      <c r="J702" s="16"/>
      <c r="K702" s="16"/>
      <c r="L702" s="31"/>
    </row>
    <row r="703" spans="1:12" x14ac:dyDescent="0.25">
      <c r="A703" s="24"/>
      <c r="B703" s="28"/>
      <c r="C703" s="29"/>
      <c r="D703" s="16"/>
      <c r="E703" s="16"/>
      <c r="F703" s="31"/>
      <c r="G703" s="28"/>
      <c r="H703" s="29"/>
      <c r="I703" s="29"/>
      <c r="J703" s="16"/>
      <c r="K703" s="16"/>
      <c r="L703" s="31"/>
    </row>
    <row r="704" spans="1:12" x14ac:dyDescent="0.25">
      <c r="A704" s="24"/>
      <c r="B704" s="58">
        <v>2958.3</v>
      </c>
      <c r="C704" s="59">
        <v>3185.7840000000001</v>
      </c>
      <c r="D704" s="30">
        <v>45245</v>
      </c>
      <c r="E704" s="16" t="s">
        <v>474</v>
      </c>
      <c r="F704" s="41">
        <v>1212.9000000000001</v>
      </c>
      <c r="G704" s="59">
        <v>3345.09</v>
      </c>
      <c r="H704" s="16">
        <v>3632.3700000000003</v>
      </c>
      <c r="I704" s="29">
        <f>H704/C704*100</f>
        <v>114.01808785529717</v>
      </c>
      <c r="J704" s="30">
        <v>45595</v>
      </c>
      <c r="K704" s="16" t="s">
        <v>475</v>
      </c>
      <c r="L704" s="41">
        <v>1212.9000000000001</v>
      </c>
    </row>
    <row r="705" spans="1:12" x14ac:dyDescent="0.25">
      <c r="A705" s="24" t="s">
        <v>514</v>
      </c>
      <c r="B705" s="58"/>
      <c r="C705" s="59"/>
      <c r="D705" s="16"/>
      <c r="E705" s="16"/>
      <c r="F705" s="41"/>
      <c r="G705" s="59"/>
      <c r="H705" s="16"/>
      <c r="I705" s="29"/>
      <c r="J705" s="16"/>
      <c r="K705" s="16"/>
      <c r="L705" s="41"/>
    </row>
    <row r="706" spans="1:12" x14ac:dyDescent="0.25">
      <c r="A706" s="24"/>
      <c r="B706" s="58"/>
      <c r="C706" s="59"/>
      <c r="D706" s="16"/>
      <c r="E706" s="16"/>
      <c r="F706" s="41"/>
      <c r="G706" s="59"/>
      <c r="H706" s="16"/>
      <c r="I706" s="29"/>
      <c r="J706" s="16"/>
      <c r="K706" s="16"/>
      <c r="L706" s="41"/>
    </row>
    <row r="707" spans="1:12" x14ac:dyDescent="0.25">
      <c r="A707" s="24"/>
      <c r="B707" s="58">
        <v>3325.7</v>
      </c>
      <c r="C707" s="59">
        <v>3647.0120000000002</v>
      </c>
      <c r="D707" s="30">
        <v>45245</v>
      </c>
      <c r="E707" s="16" t="s">
        <v>474</v>
      </c>
      <c r="F707" s="41">
        <v>1499.6899999999998</v>
      </c>
      <c r="G707" s="40">
        <v>3829.3500000000004</v>
      </c>
      <c r="H707" s="16">
        <v>5213.25</v>
      </c>
      <c r="I707" s="29">
        <f>H707/C707*100</f>
        <v>142.94578685236024</v>
      </c>
      <c r="J707" s="30">
        <v>45595</v>
      </c>
      <c r="K707" s="16" t="s">
        <v>475</v>
      </c>
      <c r="L707" s="41">
        <v>1206.0099999999998</v>
      </c>
    </row>
    <row r="708" spans="1:12" x14ac:dyDescent="0.25">
      <c r="A708" s="19" t="s">
        <v>515</v>
      </c>
      <c r="B708" s="20"/>
      <c r="C708" s="21"/>
      <c r="D708" s="22"/>
      <c r="E708" s="22"/>
      <c r="F708" s="23"/>
      <c r="G708" s="20"/>
      <c r="H708" s="21"/>
      <c r="I708" s="131"/>
      <c r="J708" s="22"/>
      <c r="K708" s="22"/>
      <c r="L708" s="23"/>
    </row>
    <row r="709" spans="1:12" x14ac:dyDescent="0.25">
      <c r="A709" s="24" t="s">
        <v>516</v>
      </c>
      <c r="B709" s="141"/>
      <c r="C709" s="142"/>
      <c r="D709" s="142"/>
      <c r="E709" s="142"/>
      <c r="F709" s="41"/>
      <c r="G709" s="141"/>
      <c r="H709" s="142"/>
      <c r="I709" s="29"/>
      <c r="J709" s="142"/>
      <c r="K709" s="142"/>
      <c r="L709" s="143"/>
    </row>
    <row r="710" spans="1:12" x14ac:dyDescent="0.25">
      <c r="A710" s="24"/>
      <c r="B710" s="28"/>
      <c r="C710" s="29"/>
      <c r="D710" s="30"/>
      <c r="E710" s="16"/>
      <c r="F710" s="31"/>
      <c r="G710" s="28"/>
      <c r="H710" s="29"/>
      <c r="I710" s="29"/>
      <c r="J710" s="30"/>
      <c r="K710" s="16"/>
      <c r="L710" s="31"/>
    </row>
    <row r="711" spans="1:12" x14ac:dyDescent="0.25">
      <c r="A711" s="24"/>
      <c r="B711" s="28">
        <v>4114.8</v>
      </c>
      <c r="C711" s="29">
        <v>4316.5199999999995</v>
      </c>
      <c r="D711" s="30">
        <v>45575</v>
      </c>
      <c r="E711" s="16" t="s">
        <v>517</v>
      </c>
      <c r="F711" s="31">
        <v>12968.200000000003</v>
      </c>
      <c r="G711" s="29">
        <v>4316.5199999999995</v>
      </c>
      <c r="H711" s="16">
        <v>4796.3999999999996</v>
      </c>
      <c r="I711" s="29">
        <f>H711/C711*100</f>
        <v>111.11728892719135</v>
      </c>
      <c r="J711" s="30">
        <v>45595</v>
      </c>
      <c r="K711" s="16" t="s">
        <v>518</v>
      </c>
      <c r="L711" s="31">
        <v>12968.200000000003</v>
      </c>
    </row>
    <row r="712" spans="1:12" ht="31.5" x14ac:dyDescent="0.25">
      <c r="A712" s="19" t="s">
        <v>519</v>
      </c>
      <c r="B712" s="21"/>
      <c r="C712" s="21"/>
      <c r="D712" s="22"/>
      <c r="E712" s="22"/>
      <c r="F712" s="23"/>
      <c r="G712" s="21"/>
      <c r="H712" s="21"/>
      <c r="I712" s="131"/>
      <c r="J712" s="22"/>
      <c r="K712" s="22"/>
      <c r="L712" s="23"/>
    </row>
    <row r="713" spans="1:12" x14ac:dyDescent="0.25">
      <c r="A713" s="24" t="s">
        <v>520</v>
      </c>
      <c r="B713" s="28"/>
      <c r="C713" s="29"/>
      <c r="D713" s="16"/>
      <c r="E713" s="16"/>
      <c r="F713" s="31"/>
      <c r="G713" s="28"/>
      <c r="H713" s="29"/>
      <c r="I713" s="29"/>
      <c r="J713" s="16"/>
      <c r="K713" s="16"/>
      <c r="L713" s="31"/>
    </row>
    <row r="714" spans="1:12" x14ac:dyDescent="0.25">
      <c r="A714" s="24"/>
      <c r="B714" s="28"/>
      <c r="C714" s="29"/>
      <c r="D714" s="16"/>
      <c r="E714" s="16"/>
      <c r="F714" s="31"/>
      <c r="G714" s="28"/>
      <c r="H714" s="29"/>
      <c r="I714" s="29"/>
      <c r="J714" s="16"/>
      <c r="K714" s="16"/>
      <c r="L714" s="31"/>
    </row>
    <row r="715" spans="1:12" x14ac:dyDescent="0.25">
      <c r="A715" s="24"/>
      <c r="B715" s="28">
        <v>2973.2</v>
      </c>
      <c r="C715" s="29">
        <v>3311.9</v>
      </c>
      <c r="D715" s="30">
        <v>45195</v>
      </c>
      <c r="E715" s="16" t="s">
        <v>521</v>
      </c>
      <c r="F715" s="31">
        <v>870.7</v>
      </c>
      <c r="G715" s="29">
        <v>3311.9</v>
      </c>
      <c r="H715" s="65">
        <v>4304.1000000000004</v>
      </c>
      <c r="I715" s="29">
        <f>H715/C715*100</f>
        <v>129.95863401672756</v>
      </c>
      <c r="J715" s="30">
        <v>45602</v>
      </c>
      <c r="K715" s="16" t="s">
        <v>522</v>
      </c>
      <c r="L715" s="31">
        <v>870</v>
      </c>
    </row>
    <row r="716" spans="1:12" x14ac:dyDescent="0.25">
      <c r="A716" s="24" t="s">
        <v>523</v>
      </c>
      <c r="B716" s="28"/>
      <c r="C716" s="29"/>
      <c r="D716" s="16"/>
      <c r="E716" s="16"/>
      <c r="F716" s="31"/>
      <c r="G716" s="29"/>
      <c r="H716" s="65"/>
      <c r="I716" s="29"/>
      <c r="J716" s="16"/>
      <c r="K716" s="16"/>
      <c r="L716" s="31"/>
    </row>
    <row r="717" spans="1:12" x14ac:dyDescent="0.25">
      <c r="A717" s="24"/>
      <c r="B717" s="28"/>
      <c r="C717" s="29"/>
      <c r="D717" s="16"/>
      <c r="E717" s="16"/>
      <c r="F717" s="31"/>
      <c r="G717" s="29"/>
      <c r="H717" s="65"/>
      <c r="I717" s="29"/>
      <c r="J717" s="16"/>
      <c r="K717" s="16"/>
      <c r="L717" s="31"/>
    </row>
    <row r="718" spans="1:12" x14ac:dyDescent="0.25">
      <c r="A718" s="24"/>
      <c r="B718" s="28">
        <v>3101.3</v>
      </c>
      <c r="C718" s="29">
        <v>3226.8</v>
      </c>
      <c r="D718" s="30">
        <v>45195</v>
      </c>
      <c r="E718" s="16" t="s">
        <v>524</v>
      </c>
      <c r="F718" s="31">
        <v>2447</v>
      </c>
      <c r="G718" s="29">
        <v>3226.8</v>
      </c>
      <c r="H718" s="65">
        <v>3611.5</v>
      </c>
      <c r="I718" s="29">
        <f>H718/C718*100</f>
        <v>111.92202801537125</v>
      </c>
      <c r="J718" s="30">
        <v>45602</v>
      </c>
      <c r="K718" s="16" t="s">
        <v>522</v>
      </c>
      <c r="L718" s="31">
        <v>2447</v>
      </c>
    </row>
    <row r="719" spans="1:12" ht="15.75" customHeight="1" x14ac:dyDescent="0.25">
      <c r="A719" s="19" t="s">
        <v>525</v>
      </c>
      <c r="B719" s="21"/>
      <c r="C719" s="21"/>
      <c r="D719" s="22"/>
      <c r="E719" s="22"/>
      <c r="F719" s="23"/>
      <c r="G719" s="21"/>
      <c r="H719" s="21"/>
      <c r="I719" s="21"/>
      <c r="J719" s="22"/>
      <c r="K719" s="22"/>
      <c r="L719" s="23"/>
    </row>
    <row r="720" spans="1:12" x14ac:dyDescent="0.25">
      <c r="A720" s="71" t="s">
        <v>526</v>
      </c>
      <c r="B720" s="28"/>
      <c r="C720" s="29"/>
      <c r="D720" s="16"/>
      <c r="E720" s="16"/>
      <c r="F720" s="31"/>
      <c r="G720" s="28"/>
      <c r="H720" s="29"/>
      <c r="I720" s="29"/>
      <c r="J720" s="16"/>
      <c r="K720" s="16"/>
      <c r="L720" s="31"/>
    </row>
    <row r="721" spans="1:12" x14ac:dyDescent="0.25">
      <c r="A721" s="72"/>
      <c r="B721" s="28"/>
      <c r="C721" s="29"/>
      <c r="D721" s="16"/>
      <c r="E721" s="26"/>
      <c r="F721" s="31"/>
      <c r="G721" s="28"/>
      <c r="H721" s="29"/>
      <c r="I721" s="29"/>
      <c r="J721" s="16"/>
      <c r="K721" s="26"/>
      <c r="L721" s="31"/>
    </row>
    <row r="722" spans="1:12" x14ac:dyDescent="0.25">
      <c r="A722" s="73"/>
      <c r="B722" s="28">
        <v>3330.8399999999997</v>
      </c>
      <c r="C722" s="29">
        <v>3568.44</v>
      </c>
      <c r="D722" s="30">
        <v>45266</v>
      </c>
      <c r="E722" s="26" t="s">
        <v>527</v>
      </c>
      <c r="F722" s="31">
        <v>3655.8</v>
      </c>
      <c r="G722" s="29">
        <v>3568.4399999999996</v>
      </c>
      <c r="H722" s="26">
        <v>4463.16</v>
      </c>
      <c r="I722" s="29">
        <f>H722/C722*100</f>
        <v>125.07314120455997</v>
      </c>
      <c r="J722" s="30">
        <v>45646</v>
      </c>
      <c r="K722" s="26" t="s">
        <v>528</v>
      </c>
      <c r="L722" s="31">
        <v>3641.8999999999996</v>
      </c>
    </row>
    <row r="723" spans="1:12" x14ac:dyDescent="0.25">
      <c r="A723" s="24" t="s">
        <v>529</v>
      </c>
      <c r="B723" s="28"/>
      <c r="C723" s="29"/>
      <c r="D723" s="16"/>
      <c r="E723" s="26"/>
      <c r="F723" s="31"/>
      <c r="G723" s="29"/>
      <c r="H723" s="114"/>
      <c r="I723" s="29"/>
      <c r="J723" s="16"/>
      <c r="K723" s="26"/>
      <c r="L723" s="31"/>
    </row>
    <row r="724" spans="1:12" x14ac:dyDescent="0.25">
      <c r="A724" s="24"/>
      <c r="B724" s="28"/>
      <c r="C724" s="29"/>
      <c r="D724" s="16"/>
      <c r="E724" s="26"/>
      <c r="F724" s="31"/>
      <c r="G724" s="29"/>
      <c r="H724" s="114"/>
      <c r="I724" s="29"/>
      <c r="J724" s="16"/>
      <c r="K724" s="26"/>
      <c r="L724" s="31"/>
    </row>
    <row r="725" spans="1:12" x14ac:dyDescent="0.25">
      <c r="A725" s="24"/>
      <c r="B725" s="28">
        <v>6449.16</v>
      </c>
      <c r="C725" s="29">
        <v>7073.88</v>
      </c>
      <c r="D725" s="30">
        <v>45273</v>
      </c>
      <c r="E725" s="26" t="s">
        <v>530</v>
      </c>
      <c r="F725" s="31">
        <v>203.9</v>
      </c>
      <c r="G725" s="144">
        <v>7073.8799999999992</v>
      </c>
      <c r="H725" s="78">
        <v>7867.44</v>
      </c>
      <c r="I725" s="29">
        <f>H725/C725*100</f>
        <v>111.21817163989209</v>
      </c>
      <c r="J725" s="30">
        <v>45646</v>
      </c>
      <c r="K725" s="26" t="s">
        <v>528</v>
      </c>
      <c r="L725" s="31">
        <v>195.7</v>
      </c>
    </row>
    <row r="726" spans="1:12" x14ac:dyDescent="0.25">
      <c r="A726" s="24" t="s">
        <v>531</v>
      </c>
      <c r="B726" s="28"/>
      <c r="C726" s="29"/>
      <c r="D726" s="16"/>
      <c r="E726" s="26"/>
      <c r="F726" s="31"/>
      <c r="G726" s="29"/>
      <c r="H726" s="114"/>
      <c r="I726" s="29"/>
      <c r="J726" s="16"/>
      <c r="K726" s="26"/>
      <c r="L726" s="31"/>
    </row>
    <row r="727" spans="1:12" x14ac:dyDescent="0.25">
      <c r="A727" s="24"/>
      <c r="B727" s="28"/>
      <c r="C727" s="29"/>
      <c r="D727" s="16"/>
      <c r="E727" s="26"/>
      <c r="F727" s="31"/>
      <c r="G727" s="29"/>
      <c r="H727" s="114"/>
      <c r="I727" s="29"/>
      <c r="J727" s="16"/>
      <c r="K727" s="26"/>
      <c r="L727" s="31"/>
    </row>
    <row r="728" spans="1:12" x14ac:dyDescent="0.25">
      <c r="A728" s="24"/>
      <c r="B728" s="28">
        <v>4127.04</v>
      </c>
      <c r="C728" s="29">
        <v>4525.4399999999996</v>
      </c>
      <c r="D728" s="30">
        <v>45273</v>
      </c>
      <c r="E728" s="26" t="s">
        <v>530</v>
      </c>
      <c r="F728" s="31">
        <v>254.5</v>
      </c>
      <c r="G728" s="29">
        <v>4525.4399999999996</v>
      </c>
      <c r="H728" s="26">
        <v>5545.56</v>
      </c>
      <c r="I728" s="29">
        <f>H728/C728*100</f>
        <v>122.54189647857447</v>
      </c>
      <c r="J728" s="30">
        <v>45646</v>
      </c>
      <c r="K728" s="26" t="s">
        <v>528</v>
      </c>
      <c r="L728" s="31">
        <v>226.9</v>
      </c>
    </row>
    <row r="729" spans="1:12" x14ac:dyDescent="0.25">
      <c r="A729" s="24" t="s">
        <v>532</v>
      </c>
      <c r="B729" s="28"/>
      <c r="C729" s="29"/>
      <c r="D729" s="16"/>
      <c r="E729" s="26"/>
      <c r="F729" s="31"/>
      <c r="G729" s="29"/>
      <c r="H729" s="114"/>
      <c r="I729" s="29"/>
      <c r="J729" s="16"/>
      <c r="K729" s="26"/>
      <c r="L729" s="31"/>
    </row>
    <row r="730" spans="1:12" x14ac:dyDescent="0.25">
      <c r="A730" s="24"/>
      <c r="B730" s="28"/>
      <c r="C730" s="29"/>
      <c r="D730" s="16"/>
      <c r="E730" s="26"/>
      <c r="F730" s="31"/>
      <c r="G730" s="29"/>
      <c r="H730" s="114"/>
      <c r="I730" s="29"/>
      <c r="J730" s="16"/>
      <c r="K730" s="26"/>
      <c r="L730" s="31"/>
    </row>
    <row r="731" spans="1:12" ht="16.5" customHeight="1" x14ac:dyDescent="0.25">
      <c r="A731" s="24"/>
      <c r="B731" s="28">
        <v>4610.76</v>
      </c>
      <c r="C731" s="29">
        <v>4766.5200000000004</v>
      </c>
      <c r="D731" s="30">
        <v>45273</v>
      </c>
      <c r="E731" s="26" t="s">
        <v>530</v>
      </c>
      <c r="F731" s="31">
        <v>1029.3</v>
      </c>
      <c r="G731" s="29">
        <v>4766.5199999999995</v>
      </c>
      <c r="H731" s="26">
        <v>5660.8799999999992</v>
      </c>
      <c r="I731" s="29">
        <f>H731/C731*100</f>
        <v>118.76337453739833</v>
      </c>
      <c r="J731" s="30">
        <v>45646</v>
      </c>
      <c r="K731" s="26" t="s">
        <v>528</v>
      </c>
      <c r="L731" s="31">
        <v>1028.8</v>
      </c>
    </row>
    <row r="732" spans="1:12" ht="16.5" customHeight="1" x14ac:dyDescent="0.25">
      <c r="A732" s="145"/>
      <c r="B732" s="28"/>
      <c r="C732" s="29"/>
      <c r="D732" s="30"/>
      <c r="E732" s="26"/>
      <c r="F732" s="31"/>
      <c r="G732" s="29"/>
      <c r="H732" s="114"/>
      <c r="I732" s="29"/>
      <c r="J732" s="30"/>
      <c r="K732" s="26"/>
      <c r="L732" s="31"/>
    </row>
    <row r="733" spans="1:12" ht="16.5" customHeight="1" x14ac:dyDescent="0.25">
      <c r="A733" s="32" t="s">
        <v>533</v>
      </c>
      <c r="B733" s="28"/>
      <c r="C733" s="29"/>
      <c r="D733" s="30"/>
      <c r="E733" s="26"/>
      <c r="F733" s="31"/>
      <c r="G733" s="29"/>
      <c r="H733" s="114"/>
      <c r="I733" s="29"/>
      <c r="J733" s="30"/>
      <c r="K733" s="26"/>
      <c r="L733" s="31"/>
    </row>
    <row r="734" spans="1:12" ht="16.5" customHeight="1" x14ac:dyDescent="0.25">
      <c r="A734" s="38"/>
      <c r="B734" s="28">
        <v>4419</v>
      </c>
      <c r="C734" s="29">
        <v>4821.72</v>
      </c>
      <c r="D734" s="30">
        <v>45266</v>
      </c>
      <c r="E734" s="26" t="s">
        <v>527</v>
      </c>
      <c r="F734" s="31">
        <v>1029.3</v>
      </c>
      <c r="G734" s="29">
        <v>4821.7199999999993</v>
      </c>
      <c r="H734" s="146">
        <v>5075.8799999999992</v>
      </c>
      <c r="I734" s="29">
        <f>H734/C734*100</f>
        <v>105.27114805505087</v>
      </c>
      <c r="J734" s="30">
        <v>45646</v>
      </c>
      <c r="K734" s="26" t="s">
        <v>528</v>
      </c>
      <c r="L734" s="31">
        <v>704.09999999999991</v>
      </c>
    </row>
    <row r="735" spans="1:12" x14ac:dyDescent="0.25">
      <c r="A735" s="24" t="s">
        <v>534</v>
      </c>
      <c r="B735" s="28"/>
      <c r="C735" s="29"/>
      <c r="D735" s="16"/>
      <c r="E735" s="26"/>
      <c r="F735" s="31"/>
      <c r="G735" s="29"/>
      <c r="H735" s="114"/>
      <c r="I735" s="29"/>
      <c r="J735" s="16"/>
      <c r="K735" s="26"/>
      <c r="L735" s="31"/>
    </row>
    <row r="736" spans="1:12" x14ac:dyDescent="0.25">
      <c r="A736" s="24"/>
      <c r="B736" s="28"/>
      <c r="C736" s="29"/>
      <c r="D736" s="16"/>
      <c r="E736" s="26"/>
      <c r="F736" s="31"/>
      <c r="G736" s="29"/>
      <c r="H736" s="114"/>
      <c r="I736" s="29"/>
      <c r="J736" s="16"/>
      <c r="K736" s="26"/>
      <c r="L736" s="31"/>
    </row>
    <row r="737" spans="1:12" x14ac:dyDescent="0.25">
      <c r="A737" s="24"/>
      <c r="B737" s="28">
        <v>2757.2</v>
      </c>
      <c r="C737" s="29">
        <v>2826.2</v>
      </c>
      <c r="D737" s="30">
        <v>45189</v>
      </c>
      <c r="E737" s="26" t="s">
        <v>535</v>
      </c>
      <c r="F737" s="31">
        <v>918.1</v>
      </c>
      <c r="G737" s="29" t="s">
        <v>76</v>
      </c>
      <c r="H737" s="78" t="s">
        <v>76</v>
      </c>
      <c r="I737" s="29" t="s">
        <v>76</v>
      </c>
      <c r="J737" s="30" t="s">
        <v>76</v>
      </c>
      <c r="K737" s="26" t="s">
        <v>76</v>
      </c>
      <c r="L737" s="31" t="s">
        <v>76</v>
      </c>
    </row>
    <row r="738" spans="1:12" x14ac:dyDescent="0.25">
      <c r="A738" s="24" t="s">
        <v>536</v>
      </c>
      <c r="B738" s="28"/>
      <c r="C738" s="29"/>
      <c r="D738" s="16"/>
      <c r="E738" s="26"/>
      <c r="F738" s="31"/>
      <c r="G738" s="29"/>
      <c r="H738" s="78"/>
      <c r="I738" s="29"/>
      <c r="J738" s="16"/>
      <c r="K738" s="26"/>
      <c r="L738" s="31"/>
    </row>
    <row r="739" spans="1:12" x14ac:dyDescent="0.25">
      <c r="A739" s="24"/>
      <c r="B739" s="28"/>
      <c r="C739" s="29"/>
      <c r="D739" s="16"/>
      <c r="E739" s="26"/>
      <c r="F739" s="31"/>
      <c r="G739" s="29"/>
      <c r="H739" s="78"/>
      <c r="I739" s="29"/>
      <c r="J739" s="16"/>
      <c r="K739" s="26"/>
      <c r="L739" s="31"/>
    </row>
    <row r="740" spans="1:12" x14ac:dyDescent="0.25">
      <c r="A740" s="24"/>
      <c r="B740" s="28">
        <v>3889.2</v>
      </c>
      <c r="C740" s="29">
        <v>2826.2</v>
      </c>
      <c r="D740" s="30">
        <v>45189</v>
      </c>
      <c r="E740" s="26" t="s">
        <v>535</v>
      </c>
      <c r="F740" s="31">
        <v>198.00000000000003</v>
      </c>
      <c r="G740" s="29" t="s">
        <v>76</v>
      </c>
      <c r="H740" s="78" t="s">
        <v>76</v>
      </c>
      <c r="I740" s="29" t="s">
        <v>76</v>
      </c>
      <c r="J740" s="30" t="s">
        <v>76</v>
      </c>
      <c r="K740" s="26" t="s">
        <v>76</v>
      </c>
      <c r="L740" s="31" t="s">
        <v>76</v>
      </c>
    </row>
    <row r="741" spans="1:12" x14ac:dyDescent="0.25">
      <c r="A741" s="24" t="s">
        <v>537</v>
      </c>
      <c r="B741" s="28"/>
      <c r="C741" s="29"/>
      <c r="D741" s="30"/>
      <c r="E741" s="26"/>
      <c r="F741" s="31"/>
      <c r="G741" s="29"/>
      <c r="H741" s="78"/>
      <c r="I741" s="29"/>
      <c r="J741" s="30"/>
      <c r="K741" s="26"/>
      <c r="L741" s="31"/>
    </row>
    <row r="742" spans="1:12" x14ac:dyDescent="0.25">
      <c r="A742" s="24"/>
      <c r="B742" s="28"/>
      <c r="C742" s="29"/>
      <c r="D742" s="30"/>
      <c r="E742" s="26"/>
      <c r="F742" s="31"/>
      <c r="G742" s="29"/>
      <c r="H742" s="114"/>
      <c r="I742" s="29"/>
      <c r="J742" s="30"/>
      <c r="K742" s="26"/>
      <c r="L742" s="31"/>
    </row>
    <row r="743" spans="1:12" x14ac:dyDescent="0.25">
      <c r="A743" s="24"/>
      <c r="B743" s="28" t="s">
        <v>76</v>
      </c>
      <c r="C743" s="29" t="s">
        <v>76</v>
      </c>
      <c r="D743" s="30" t="s">
        <v>76</v>
      </c>
      <c r="E743" s="26" t="s">
        <v>76</v>
      </c>
      <c r="F743" s="31" t="s">
        <v>76</v>
      </c>
      <c r="G743" s="29">
        <v>2967.5099999999998</v>
      </c>
      <c r="H743" s="78">
        <v>4486.97</v>
      </c>
      <c r="I743" s="29">
        <f>H743/G743*100</f>
        <v>151.2031972933537</v>
      </c>
      <c r="J743" s="30">
        <v>45616</v>
      </c>
      <c r="K743" s="26" t="s">
        <v>538</v>
      </c>
      <c r="L743" s="31">
        <v>1116.1199999999999</v>
      </c>
    </row>
    <row r="744" spans="1:12" x14ac:dyDescent="0.25">
      <c r="A744" s="71" t="s">
        <v>539</v>
      </c>
      <c r="B744" s="28"/>
      <c r="C744" s="29"/>
      <c r="D744" s="16"/>
      <c r="E744" s="26"/>
      <c r="F744" s="31"/>
      <c r="G744" s="29"/>
      <c r="H744" s="114"/>
      <c r="I744" s="29"/>
      <c r="J744" s="16"/>
      <c r="K744" s="26"/>
      <c r="L744" s="31"/>
    </row>
    <row r="745" spans="1:12" x14ac:dyDescent="0.25">
      <c r="A745" s="72"/>
      <c r="B745" s="28"/>
      <c r="C745" s="29"/>
      <c r="D745" s="16"/>
      <c r="E745" s="16"/>
      <c r="F745" s="31"/>
      <c r="G745" s="29"/>
      <c r="H745" s="114"/>
      <c r="I745" s="29"/>
      <c r="J745" s="16"/>
      <c r="K745" s="16"/>
      <c r="L745" s="31"/>
    </row>
    <row r="746" spans="1:12" x14ac:dyDescent="0.25">
      <c r="A746" s="73"/>
      <c r="B746" s="28">
        <v>4226.04</v>
      </c>
      <c r="C746" s="29">
        <v>4596.72</v>
      </c>
      <c r="D746" s="30">
        <v>45266</v>
      </c>
      <c r="E746" s="16" t="s">
        <v>527</v>
      </c>
      <c r="F746" s="31">
        <v>955.6</v>
      </c>
      <c r="G746" s="29">
        <v>4497.24</v>
      </c>
      <c r="H746" s="26">
        <v>4497.24</v>
      </c>
      <c r="I746" s="29">
        <f>H746/C746*100</f>
        <v>97.83584816999948</v>
      </c>
      <c r="J746" s="30">
        <v>45646</v>
      </c>
      <c r="K746" s="26" t="s">
        <v>528</v>
      </c>
      <c r="L746" s="31">
        <v>1046.1999999999998</v>
      </c>
    </row>
    <row r="747" spans="1:12" ht="24" customHeight="1" x14ac:dyDescent="0.25">
      <c r="A747" s="97" t="s">
        <v>540</v>
      </c>
      <c r="B747" s="21"/>
      <c r="C747" s="21"/>
      <c r="D747" s="22"/>
      <c r="E747" s="22"/>
      <c r="F747" s="23"/>
      <c r="G747" s="21"/>
      <c r="H747" s="131"/>
      <c r="I747" s="131"/>
      <c r="J747" s="22"/>
      <c r="K747" s="22"/>
      <c r="L747" s="23"/>
    </row>
    <row r="748" spans="1:12" x14ac:dyDescent="0.25">
      <c r="A748" s="147"/>
      <c r="B748" s="28"/>
      <c r="C748" s="29"/>
      <c r="D748" s="16"/>
      <c r="E748" s="16"/>
      <c r="F748" s="31"/>
      <c r="G748" s="28"/>
      <c r="H748" s="29"/>
      <c r="I748" s="29"/>
      <c r="J748" s="16"/>
      <c r="K748" s="16"/>
      <c r="L748" s="31"/>
    </row>
    <row r="749" spans="1:12" x14ac:dyDescent="0.25">
      <c r="A749" s="34" t="s">
        <v>541</v>
      </c>
      <c r="B749" s="28"/>
      <c r="C749" s="29"/>
      <c r="D749" s="16"/>
      <c r="E749" s="16"/>
      <c r="F749" s="31"/>
      <c r="G749" s="28"/>
      <c r="H749" s="29"/>
      <c r="I749" s="29"/>
      <c r="J749" s="16"/>
      <c r="K749" s="16"/>
      <c r="L749" s="31"/>
    </row>
    <row r="750" spans="1:12" x14ac:dyDescent="0.25">
      <c r="A750" s="148"/>
      <c r="B750" s="28">
        <v>4232.3999999999996</v>
      </c>
      <c r="C750" s="29" t="s">
        <v>76</v>
      </c>
      <c r="D750" s="149">
        <v>45195</v>
      </c>
      <c r="E750" s="53" t="s">
        <v>542</v>
      </c>
      <c r="F750" s="31">
        <v>3537.2695649999996</v>
      </c>
      <c r="G750" s="29" t="s">
        <v>76</v>
      </c>
      <c r="H750" s="78" t="s">
        <v>76</v>
      </c>
      <c r="I750" s="29" t="s">
        <v>76</v>
      </c>
      <c r="J750" s="149" t="s">
        <v>76</v>
      </c>
      <c r="K750" s="53" t="s">
        <v>76</v>
      </c>
      <c r="L750" s="31" t="s">
        <v>76</v>
      </c>
    </row>
    <row r="751" spans="1:12" x14ac:dyDescent="0.25">
      <c r="A751" s="150"/>
      <c r="B751" s="28"/>
      <c r="C751" s="29"/>
      <c r="D751" s="53"/>
      <c r="E751" s="26"/>
      <c r="F751" s="31"/>
      <c r="G751" s="29"/>
      <c r="H751" s="78"/>
      <c r="I751" s="29"/>
      <c r="J751" s="53"/>
      <c r="K751" s="26"/>
      <c r="L751" s="31"/>
    </row>
    <row r="752" spans="1:12" ht="31.5" x14ac:dyDescent="0.25">
      <c r="A752" s="34" t="s">
        <v>543</v>
      </c>
      <c r="B752" s="28"/>
      <c r="C752" s="29"/>
      <c r="D752" s="53"/>
      <c r="E752" s="26"/>
      <c r="F752" s="31"/>
      <c r="G752" s="29"/>
      <c r="H752" s="78"/>
      <c r="I752" s="29"/>
      <c r="J752" s="53"/>
      <c r="K752" s="26"/>
      <c r="L752" s="31"/>
    </row>
    <row r="753" spans="1:12" x14ac:dyDescent="0.25">
      <c r="A753" s="151"/>
      <c r="B753" s="39">
        <v>3806.9009999999998</v>
      </c>
      <c r="C753" s="40" t="s">
        <v>76</v>
      </c>
      <c r="D753" s="149">
        <v>45195</v>
      </c>
      <c r="E753" s="53" t="s">
        <v>542</v>
      </c>
      <c r="F753" s="41">
        <v>128.46450097781411</v>
      </c>
      <c r="G753" s="40" t="s">
        <v>76</v>
      </c>
      <c r="H753" s="78" t="s">
        <v>76</v>
      </c>
      <c r="I753" s="29" t="s">
        <v>76</v>
      </c>
      <c r="J753" s="149" t="s">
        <v>76</v>
      </c>
      <c r="K753" s="53" t="s">
        <v>76</v>
      </c>
      <c r="L753" s="41" t="s">
        <v>76</v>
      </c>
    </row>
    <row r="754" spans="1:12" x14ac:dyDescent="0.25">
      <c r="A754" s="148"/>
      <c r="B754" s="39"/>
      <c r="C754" s="40"/>
      <c r="D754" s="30"/>
      <c r="E754" s="16"/>
      <c r="F754" s="41"/>
      <c r="G754" s="40"/>
      <c r="H754" s="78"/>
      <c r="I754" s="29"/>
      <c r="J754" s="30"/>
      <c r="K754" s="16"/>
      <c r="L754" s="41"/>
    </row>
    <row r="755" spans="1:12" ht="31.5" x14ac:dyDescent="0.25">
      <c r="A755" s="34" t="s">
        <v>544</v>
      </c>
      <c r="B755" s="39"/>
      <c r="C755" s="40"/>
      <c r="D755" s="30"/>
      <c r="E755" s="16"/>
      <c r="F755" s="41"/>
      <c r="G755" s="40"/>
      <c r="H755" s="78"/>
      <c r="I755" s="29"/>
      <c r="J755" s="30"/>
      <c r="K755" s="16"/>
      <c r="L755" s="41"/>
    </row>
    <row r="756" spans="1:12" x14ac:dyDescent="0.25">
      <c r="A756" s="152"/>
      <c r="B756" s="153">
        <v>3952.1990000000001</v>
      </c>
      <c r="C756" s="154" t="s">
        <v>76</v>
      </c>
      <c r="D756" s="30">
        <v>45195</v>
      </c>
      <c r="E756" s="155" t="s">
        <v>542</v>
      </c>
      <c r="F756" s="156">
        <v>189.1834204148972</v>
      </c>
      <c r="G756" s="154" t="s">
        <v>76</v>
      </c>
      <c r="H756" s="78" t="s">
        <v>76</v>
      </c>
      <c r="I756" s="135" t="s">
        <v>76</v>
      </c>
      <c r="J756" s="149" t="s">
        <v>76</v>
      </c>
      <c r="K756" s="155" t="s">
        <v>76</v>
      </c>
      <c r="L756" s="41" t="s">
        <v>76</v>
      </c>
    </row>
    <row r="757" spans="1:12" x14ac:dyDescent="0.25">
      <c r="A757" s="157" t="s">
        <v>545</v>
      </c>
      <c r="B757" s="153"/>
      <c r="C757" s="154"/>
      <c r="D757" s="149"/>
      <c r="E757" s="155"/>
      <c r="F757" s="156"/>
      <c r="G757" s="40"/>
      <c r="H757" s="114"/>
      <c r="I757" s="29"/>
      <c r="J757" s="30"/>
      <c r="K757" s="53"/>
      <c r="L757" s="41"/>
    </row>
    <row r="758" spans="1:12" x14ac:dyDescent="0.25">
      <c r="A758" s="157"/>
      <c r="B758" s="153"/>
      <c r="C758" s="154"/>
      <c r="D758" s="40"/>
      <c r="E758" s="155"/>
      <c r="F758" s="156"/>
      <c r="G758" s="40"/>
      <c r="H758" s="114"/>
      <c r="I758" s="29"/>
      <c r="J758" s="30"/>
      <c r="K758" s="53"/>
      <c r="L758" s="41"/>
    </row>
    <row r="759" spans="1:12" x14ac:dyDescent="0.25">
      <c r="A759" s="157"/>
      <c r="B759" s="153" t="s">
        <v>76</v>
      </c>
      <c r="C759" s="158">
        <v>5261</v>
      </c>
      <c r="D759" s="149">
        <v>45560</v>
      </c>
      <c r="E759" s="155" t="s">
        <v>481</v>
      </c>
      <c r="F759" s="156">
        <v>3854.9</v>
      </c>
      <c r="G759" s="40">
        <v>5261</v>
      </c>
      <c r="H759" s="159">
        <v>5580.81</v>
      </c>
      <c r="I759" s="29">
        <f>H759/C759*100</f>
        <v>106.07888234176013</v>
      </c>
      <c r="J759" s="30">
        <v>45560</v>
      </c>
      <c r="K759" s="53" t="s">
        <v>481</v>
      </c>
      <c r="L759" s="41">
        <v>3854.9</v>
      </c>
    </row>
    <row r="760" spans="1:12" ht="31.5" x14ac:dyDescent="0.25">
      <c r="A760" s="97" t="s">
        <v>546</v>
      </c>
      <c r="B760" s="21"/>
      <c r="C760" s="21"/>
      <c r="D760" s="36"/>
      <c r="E760" s="22"/>
      <c r="F760" s="23"/>
      <c r="G760" s="21"/>
      <c r="H760" s="21"/>
      <c r="I760" s="131"/>
      <c r="J760" s="36"/>
      <c r="K760" s="22"/>
      <c r="L760" s="23"/>
    </row>
    <row r="761" spans="1:12" x14ac:dyDescent="0.25">
      <c r="A761" s="24" t="s">
        <v>65</v>
      </c>
      <c r="B761" s="28"/>
      <c r="C761" s="29"/>
      <c r="D761" s="16"/>
      <c r="E761" s="16"/>
      <c r="F761" s="31"/>
      <c r="G761" s="28"/>
      <c r="H761" s="29"/>
      <c r="I761" s="29"/>
      <c r="J761" s="16"/>
      <c r="K761" s="16"/>
      <c r="L761" s="31"/>
    </row>
    <row r="762" spans="1:12" x14ac:dyDescent="0.25">
      <c r="A762" s="24"/>
      <c r="B762" s="28"/>
      <c r="C762" s="29"/>
      <c r="D762" s="16"/>
      <c r="E762" s="16"/>
      <c r="F762" s="31"/>
      <c r="G762" s="28"/>
      <c r="H762" s="29"/>
      <c r="I762" s="29"/>
      <c r="J762" s="16"/>
      <c r="K762" s="16"/>
      <c r="L762" s="31"/>
    </row>
    <row r="763" spans="1:12" x14ac:dyDescent="0.25">
      <c r="A763" s="24"/>
      <c r="B763" s="28">
        <v>4154.3999999999996</v>
      </c>
      <c r="C763" s="29">
        <v>4154.3999999999996</v>
      </c>
      <c r="D763" s="30">
        <v>45195</v>
      </c>
      <c r="E763" s="26" t="s">
        <v>66</v>
      </c>
      <c r="F763" s="31">
        <v>181.1</v>
      </c>
      <c r="G763" s="29">
        <v>3844.7999999999997</v>
      </c>
      <c r="H763" s="136">
        <v>3844.7999999999997</v>
      </c>
      <c r="I763" s="29">
        <f>H763/C763*100</f>
        <v>92.547660311958396</v>
      </c>
      <c r="J763" s="30">
        <v>45630</v>
      </c>
      <c r="K763" s="26" t="s">
        <v>67</v>
      </c>
      <c r="L763" s="31">
        <v>200.39999999999998</v>
      </c>
    </row>
    <row r="764" spans="1:12" x14ac:dyDescent="0.25">
      <c r="A764" s="24" t="s">
        <v>547</v>
      </c>
      <c r="B764" s="28"/>
      <c r="C764" s="29"/>
      <c r="D764" s="16"/>
      <c r="E764" s="16"/>
      <c r="F764" s="31"/>
      <c r="G764" s="29"/>
      <c r="H764" s="65"/>
      <c r="I764" s="29"/>
      <c r="J764" s="16"/>
      <c r="K764" s="16"/>
      <c r="L764" s="31"/>
    </row>
    <row r="765" spans="1:12" x14ac:dyDescent="0.25">
      <c r="A765" s="24"/>
      <c r="B765" s="28"/>
      <c r="C765" s="29"/>
      <c r="D765" s="16"/>
      <c r="E765" s="16"/>
      <c r="F765" s="31"/>
      <c r="G765" s="29"/>
      <c r="H765" s="65"/>
      <c r="I765" s="29"/>
      <c r="J765" s="16"/>
      <c r="K765" s="16"/>
      <c r="L765" s="31"/>
    </row>
    <row r="766" spans="1:12" x14ac:dyDescent="0.25">
      <c r="A766" s="24"/>
      <c r="B766" s="28">
        <v>4672.8999999999996</v>
      </c>
      <c r="C766" s="29">
        <v>4702.1000000000004</v>
      </c>
      <c r="D766" s="30">
        <v>45181</v>
      </c>
      <c r="E766" s="16" t="s">
        <v>548</v>
      </c>
      <c r="F766" s="31">
        <v>852.24090262034065</v>
      </c>
      <c r="G766" s="29">
        <v>4702.1000000000004</v>
      </c>
      <c r="H766" s="136">
        <v>6210.8</v>
      </c>
      <c r="I766" s="29">
        <f>H766/C766*100</f>
        <v>132.08566385232129</v>
      </c>
      <c r="J766" s="30">
        <v>45630</v>
      </c>
      <c r="K766" s="16" t="s">
        <v>549</v>
      </c>
      <c r="L766" s="31">
        <v>883.9</v>
      </c>
    </row>
    <row r="767" spans="1:12" ht="31.5" x14ac:dyDescent="0.25">
      <c r="A767" s="97" t="s">
        <v>550</v>
      </c>
      <c r="B767" s="21"/>
      <c r="C767" s="21"/>
      <c r="D767" s="36"/>
      <c r="E767" s="22"/>
      <c r="F767" s="23"/>
      <c r="G767" s="21"/>
      <c r="H767" s="21"/>
      <c r="I767" s="131"/>
      <c r="J767" s="36"/>
      <c r="K767" s="22"/>
      <c r="L767" s="23"/>
    </row>
    <row r="768" spans="1:12" x14ac:dyDescent="0.25">
      <c r="A768" s="24" t="s">
        <v>551</v>
      </c>
      <c r="B768" s="28"/>
      <c r="C768" s="29"/>
      <c r="D768" s="16"/>
      <c r="E768" s="16"/>
      <c r="F768" s="31"/>
      <c r="G768" s="28"/>
      <c r="H768" s="29"/>
      <c r="I768" s="29"/>
      <c r="J768" s="16"/>
      <c r="K768" s="16"/>
      <c r="L768" s="31"/>
    </row>
    <row r="769" spans="1:12" x14ac:dyDescent="0.25">
      <c r="A769" s="24"/>
      <c r="B769" s="28"/>
      <c r="C769" s="29"/>
      <c r="D769" s="16"/>
      <c r="E769" s="16"/>
      <c r="F769" s="31"/>
      <c r="G769" s="28"/>
      <c r="H769" s="29"/>
      <c r="I769" s="29"/>
      <c r="J769" s="16"/>
      <c r="K769" s="16"/>
      <c r="L769" s="31"/>
    </row>
    <row r="770" spans="1:12" x14ac:dyDescent="0.25">
      <c r="A770" s="24"/>
      <c r="B770" s="28">
        <v>10001.299999999999</v>
      </c>
      <c r="C770" s="29">
        <v>10066.745989999999</v>
      </c>
      <c r="D770" s="30">
        <v>45181</v>
      </c>
      <c r="E770" s="16" t="s">
        <v>548</v>
      </c>
      <c r="F770" s="31">
        <v>203.4</v>
      </c>
      <c r="G770" s="29">
        <v>10066.745989999999</v>
      </c>
      <c r="H770" s="136">
        <v>5853</v>
      </c>
      <c r="I770" s="29">
        <f>H770/C770*100</f>
        <v>58.141925959135087</v>
      </c>
      <c r="J770" s="30">
        <v>45630</v>
      </c>
      <c r="K770" s="16" t="s">
        <v>549</v>
      </c>
      <c r="L770" s="31">
        <v>103</v>
      </c>
    </row>
    <row r="771" spans="1:12" x14ac:dyDescent="0.25">
      <c r="A771" s="24" t="s">
        <v>552</v>
      </c>
      <c r="B771" s="28"/>
      <c r="C771" s="29"/>
      <c r="D771" s="16"/>
      <c r="E771" s="16"/>
      <c r="F771" s="31"/>
      <c r="G771" s="29"/>
      <c r="H771" s="65"/>
      <c r="I771" s="29"/>
      <c r="J771" s="16"/>
      <c r="K771" s="16"/>
      <c r="L771" s="31"/>
    </row>
    <row r="772" spans="1:12" x14ac:dyDescent="0.25">
      <c r="A772" s="24"/>
      <c r="B772" s="28"/>
      <c r="C772" s="29"/>
      <c r="D772" s="16"/>
      <c r="E772" s="16"/>
      <c r="F772" s="31"/>
      <c r="G772" s="29"/>
      <c r="H772" s="65"/>
      <c r="I772" s="29"/>
      <c r="J772" s="16"/>
      <c r="K772" s="16"/>
      <c r="L772" s="31"/>
    </row>
    <row r="773" spans="1:12" x14ac:dyDescent="0.25">
      <c r="A773" s="24"/>
      <c r="B773" s="28">
        <v>3096.8029999999999</v>
      </c>
      <c r="C773" s="29">
        <v>3096.8040000000001</v>
      </c>
      <c r="D773" s="30">
        <v>45181</v>
      </c>
      <c r="E773" s="16" t="s">
        <v>548</v>
      </c>
      <c r="F773" s="31">
        <v>675.35330041777445</v>
      </c>
      <c r="G773" s="29">
        <v>3096.8040000000001</v>
      </c>
      <c r="H773" s="82">
        <v>5853</v>
      </c>
      <c r="I773" s="29">
        <f>H773/C773*100</f>
        <v>189.00130586243108</v>
      </c>
      <c r="J773" s="30">
        <v>45630</v>
      </c>
      <c r="K773" s="16" t="s">
        <v>549</v>
      </c>
      <c r="L773" s="31">
        <v>756.6</v>
      </c>
    </row>
    <row r="774" spans="1:12" x14ac:dyDescent="0.25">
      <c r="A774" s="24" t="s">
        <v>553</v>
      </c>
      <c r="B774" s="28"/>
      <c r="C774" s="29"/>
      <c r="D774" s="16"/>
      <c r="E774" s="16"/>
      <c r="F774" s="31"/>
      <c r="G774" s="29"/>
      <c r="H774" s="65"/>
      <c r="I774" s="29"/>
      <c r="J774" s="16"/>
      <c r="K774" s="16"/>
      <c r="L774" s="31"/>
    </row>
    <row r="775" spans="1:12" x14ac:dyDescent="0.25">
      <c r="A775" s="24"/>
      <c r="B775" s="28"/>
      <c r="C775" s="29"/>
      <c r="D775" s="16"/>
      <c r="E775" s="16"/>
      <c r="F775" s="31"/>
      <c r="G775" s="29"/>
      <c r="H775" s="65"/>
      <c r="I775" s="29"/>
      <c r="J775" s="16"/>
      <c r="K775" s="16"/>
      <c r="L775" s="31"/>
    </row>
    <row r="776" spans="1:12" x14ac:dyDescent="0.25">
      <c r="A776" s="24"/>
      <c r="B776" s="39">
        <v>3409.4</v>
      </c>
      <c r="C776" s="40">
        <v>3560.4</v>
      </c>
      <c r="D776" s="53">
        <v>45195</v>
      </c>
      <c r="E776" s="26" t="s">
        <v>554</v>
      </c>
      <c r="F776" s="41">
        <v>752.91229999999996</v>
      </c>
      <c r="G776" s="40">
        <v>3560.4</v>
      </c>
      <c r="H776" s="136">
        <v>4126.7640000000001</v>
      </c>
      <c r="I776" s="29">
        <f>H776/C776*100</f>
        <v>115.907313784968</v>
      </c>
      <c r="J776" s="53">
        <v>45595</v>
      </c>
      <c r="K776" s="26" t="s">
        <v>555</v>
      </c>
      <c r="L776" s="41">
        <v>752.91229999999996</v>
      </c>
    </row>
    <row r="777" spans="1:12" x14ac:dyDescent="0.25">
      <c r="A777" s="19" t="s">
        <v>556</v>
      </c>
      <c r="B777" s="20"/>
      <c r="C777" s="21"/>
      <c r="D777" s="22"/>
      <c r="E777" s="22"/>
      <c r="F777" s="23"/>
      <c r="G777" s="20"/>
      <c r="H777" s="21"/>
      <c r="I777" s="131"/>
      <c r="J777" s="22"/>
      <c r="K777" s="22"/>
      <c r="L777" s="23"/>
    </row>
    <row r="778" spans="1:12" x14ac:dyDescent="0.25">
      <c r="A778" s="71" t="s">
        <v>557</v>
      </c>
      <c r="B778" s="28"/>
      <c r="C778" s="29"/>
      <c r="D778" s="16"/>
      <c r="E778" s="16"/>
      <c r="F778" s="31"/>
      <c r="G778" s="28"/>
      <c r="H778" s="29"/>
      <c r="I778" s="29"/>
      <c r="J778" s="16"/>
      <c r="K778" s="16"/>
      <c r="L778" s="31"/>
    </row>
    <row r="779" spans="1:12" x14ac:dyDescent="0.25">
      <c r="A779" s="72"/>
      <c r="B779" s="28"/>
      <c r="C779" s="29"/>
      <c r="D779" s="16"/>
      <c r="E779" s="16"/>
      <c r="F779" s="31"/>
      <c r="G779" s="28"/>
      <c r="H779" s="29"/>
      <c r="I779" s="29"/>
      <c r="J779" s="16"/>
      <c r="K779" s="16"/>
      <c r="L779" s="31"/>
    </row>
    <row r="780" spans="1:12" x14ac:dyDescent="0.25">
      <c r="A780" s="73"/>
      <c r="B780" s="28">
        <v>2288.4</v>
      </c>
      <c r="C780" s="29">
        <v>2627.741</v>
      </c>
      <c r="D780" s="53">
        <v>45202</v>
      </c>
      <c r="E780" s="26" t="s">
        <v>558</v>
      </c>
      <c r="F780" s="31">
        <v>635.6</v>
      </c>
      <c r="G780" s="29">
        <v>2627.7</v>
      </c>
      <c r="H780" s="83">
        <v>2740.4</v>
      </c>
      <c r="I780" s="29">
        <f>H780/C780*100</f>
        <v>104.28729467630183</v>
      </c>
      <c r="J780" s="53">
        <v>45609</v>
      </c>
      <c r="K780" s="26" t="s">
        <v>559</v>
      </c>
      <c r="L780" s="31">
        <v>635.6</v>
      </c>
    </row>
    <row r="781" spans="1:12" ht="31.5" x14ac:dyDescent="0.25">
      <c r="A781" s="19" t="s">
        <v>560</v>
      </c>
      <c r="B781" s="21"/>
      <c r="C781" s="21"/>
      <c r="D781" s="22"/>
      <c r="E781" s="22"/>
      <c r="F781" s="23"/>
      <c r="G781" s="21"/>
      <c r="H781" s="21"/>
      <c r="I781" s="131"/>
      <c r="J781" s="22"/>
      <c r="K781" s="22"/>
      <c r="L781" s="23"/>
    </row>
    <row r="782" spans="1:12" x14ac:dyDescent="0.25">
      <c r="A782" s="71" t="s">
        <v>561</v>
      </c>
      <c r="B782" s="28"/>
      <c r="C782" s="29"/>
      <c r="D782" s="16"/>
      <c r="E782" s="16"/>
      <c r="F782" s="31"/>
      <c r="G782" s="28"/>
      <c r="H782" s="29"/>
      <c r="I782" s="29"/>
      <c r="J782" s="16"/>
      <c r="K782" s="16"/>
      <c r="L782" s="31"/>
    </row>
    <row r="783" spans="1:12" x14ac:dyDescent="0.25">
      <c r="A783" s="72"/>
      <c r="B783" s="28"/>
      <c r="C783" s="29"/>
      <c r="D783" s="16"/>
      <c r="E783" s="16"/>
      <c r="F783" s="31"/>
      <c r="G783" s="28"/>
      <c r="H783" s="29"/>
      <c r="I783" s="29"/>
      <c r="J783" s="16"/>
      <c r="K783" s="16"/>
      <c r="L783" s="31"/>
    </row>
    <row r="784" spans="1:12" x14ac:dyDescent="0.25">
      <c r="A784" s="73"/>
      <c r="B784" s="28">
        <v>3057.0404520000002</v>
      </c>
      <c r="C784" s="29">
        <v>3057.0404520000002</v>
      </c>
      <c r="D784" s="30">
        <v>45195</v>
      </c>
      <c r="E784" s="16" t="s">
        <v>562</v>
      </c>
      <c r="F784" s="31">
        <v>6087.2310000000007</v>
      </c>
      <c r="G784" s="28">
        <v>3057.0404520000002</v>
      </c>
      <c r="H784" s="29">
        <v>3317.4186359999999</v>
      </c>
      <c r="I784" s="29">
        <f>H784/C784*100</f>
        <v>108.51732870690844</v>
      </c>
      <c r="J784" s="30">
        <v>45644</v>
      </c>
      <c r="K784" s="16" t="s">
        <v>563</v>
      </c>
      <c r="L784" s="31">
        <v>6087.2310000000007</v>
      </c>
    </row>
    <row r="785" spans="1:12" x14ac:dyDescent="0.25">
      <c r="A785" s="24" t="s">
        <v>564</v>
      </c>
      <c r="B785" s="28"/>
      <c r="C785" s="29"/>
      <c r="D785" s="16"/>
      <c r="E785" s="16"/>
      <c r="F785" s="31"/>
      <c r="G785" s="28"/>
      <c r="H785" s="29"/>
      <c r="I785" s="29"/>
      <c r="J785" s="16"/>
      <c r="K785" s="16"/>
      <c r="L785" s="31"/>
    </row>
    <row r="786" spans="1:12" x14ac:dyDescent="0.25">
      <c r="A786" s="24"/>
      <c r="B786" s="28"/>
      <c r="C786" s="29"/>
      <c r="D786" s="16"/>
      <c r="E786" s="16"/>
      <c r="F786" s="31"/>
      <c r="G786" s="28"/>
      <c r="H786" s="29"/>
      <c r="I786" s="29"/>
      <c r="J786" s="16"/>
      <c r="K786" s="16"/>
      <c r="L786" s="31"/>
    </row>
    <row r="787" spans="1:12" x14ac:dyDescent="0.25">
      <c r="A787" s="24"/>
      <c r="B787" s="28">
        <v>3004.2</v>
      </c>
      <c r="C787" s="40">
        <v>3004.2</v>
      </c>
      <c r="D787" s="30">
        <v>45189</v>
      </c>
      <c r="E787" s="16" t="s">
        <v>565</v>
      </c>
      <c r="F787" s="31">
        <v>11804.5</v>
      </c>
      <c r="G787" s="28">
        <v>3004.2</v>
      </c>
      <c r="H787" s="29">
        <v>3438.6</v>
      </c>
      <c r="I787" s="29">
        <f>H787/C787*100</f>
        <v>114.45975634112244</v>
      </c>
      <c r="J787" s="30">
        <v>45630</v>
      </c>
      <c r="K787" s="16" t="s">
        <v>566</v>
      </c>
      <c r="L787" s="31">
        <v>11804.5</v>
      </c>
    </row>
    <row r="788" spans="1:12" x14ac:dyDescent="0.25">
      <c r="A788" s="19" t="s">
        <v>567</v>
      </c>
      <c r="B788" s="20"/>
      <c r="C788" s="21"/>
      <c r="D788" s="22"/>
      <c r="E788" s="22"/>
      <c r="F788" s="23"/>
      <c r="G788" s="20"/>
      <c r="H788" s="21"/>
      <c r="I788" s="21"/>
      <c r="J788" s="22"/>
      <c r="K788" s="22"/>
      <c r="L788" s="23"/>
    </row>
    <row r="789" spans="1:12" ht="72" customHeight="1" x14ac:dyDescent="0.25">
      <c r="A789" s="44" t="s">
        <v>568</v>
      </c>
      <c r="B789" s="28">
        <v>5757.5999999999995</v>
      </c>
      <c r="C789" s="29">
        <v>5757.5999999999995</v>
      </c>
      <c r="D789" s="30">
        <v>45230</v>
      </c>
      <c r="E789" s="16" t="s">
        <v>393</v>
      </c>
      <c r="F789" s="31">
        <v>2459.6480620461089</v>
      </c>
      <c r="G789" s="28">
        <v>5757.5999999999995</v>
      </c>
      <c r="H789" s="29">
        <v>13763.640000000001</v>
      </c>
      <c r="I789" s="29">
        <f>H789/C789*100</f>
        <v>239.05168820341817</v>
      </c>
      <c r="J789" s="30">
        <v>45637</v>
      </c>
      <c r="K789" s="16" t="s">
        <v>569</v>
      </c>
      <c r="L789" s="31">
        <v>2388.7040000000002</v>
      </c>
    </row>
    <row r="790" spans="1:12" ht="29.25" customHeight="1" x14ac:dyDescent="0.25">
      <c r="A790" s="19" t="s">
        <v>570</v>
      </c>
      <c r="B790" s="20"/>
      <c r="C790" s="21"/>
      <c r="D790" s="22"/>
      <c r="E790" s="22"/>
      <c r="F790" s="23"/>
      <c r="G790" s="20"/>
      <c r="H790" s="21"/>
      <c r="I790" s="21"/>
      <c r="J790" s="22"/>
      <c r="K790" s="22"/>
      <c r="L790" s="23"/>
    </row>
    <row r="791" spans="1:12" x14ac:dyDescent="0.25">
      <c r="A791" s="71" t="s">
        <v>571</v>
      </c>
      <c r="B791" s="28"/>
      <c r="C791" s="29"/>
      <c r="D791" s="26"/>
      <c r="E791" s="26"/>
      <c r="F791" s="31"/>
      <c r="G791" s="28"/>
      <c r="H791" s="29"/>
      <c r="I791" s="29"/>
      <c r="J791" s="26"/>
      <c r="K791" s="26"/>
      <c r="L791" s="31"/>
    </row>
    <row r="792" spans="1:12" x14ac:dyDescent="0.25">
      <c r="A792" s="72"/>
      <c r="B792" s="28"/>
      <c r="C792" s="29"/>
      <c r="D792" s="26"/>
      <c r="E792" s="26"/>
      <c r="F792" s="31"/>
      <c r="G792" s="28"/>
      <c r="H792" s="29"/>
      <c r="I792" s="29"/>
      <c r="J792" s="26"/>
      <c r="K792" s="26"/>
      <c r="L792" s="31"/>
    </row>
    <row r="793" spans="1:12" x14ac:dyDescent="0.25">
      <c r="A793" s="73"/>
      <c r="B793" s="28">
        <v>10217.040000000001</v>
      </c>
      <c r="C793" s="29">
        <v>9287</v>
      </c>
      <c r="D793" s="53">
        <v>45230</v>
      </c>
      <c r="E793" s="26" t="s">
        <v>572</v>
      </c>
      <c r="F793" s="31">
        <v>286.20000000000005</v>
      </c>
      <c r="G793" s="29">
        <v>9287</v>
      </c>
      <c r="H793" s="160">
        <v>9447.6</v>
      </c>
      <c r="I793" s="29">
        <f>H793/C793*100</f>
        <v>101.72929902013567</v>
      </c>
      <c r="J793" s="53">
        <v>45560</v>
      </c>
      <c r="K793" s="26" t="s">
        <v>521</v>
      </c>
      <c r="L793" s="31">
        <v>286.20000000000005</v>
      </c>
    </row>
    <row r="794" spans="1:12" x14ac:dyDescent="0.25">
      <c r="A794" s="19" t="s">
        <v>573</v>
      </c>
      <c r="B794" s="21"/>
      <c r="C794" s="21"/>
      <c r="D794" s="21"/>
      <c r="E794" s="21"/>
      <c r="F794" s="23"/>
      <c r="G794" s="21"/>
      <c r="H794" s="21"/>
      <c r="I794" s="131"/>
      <c r="J794" s="21"/>
      <c r="K794" s="21"/>
      <c r="L794" s="23"/>
    </row>
    <row r="795" spans="1:12" x14ac:dyDescent="0.25">
      <c r="A795" s="71" t="s">
        <v>574</v>
      </c>
      <c r="B795" s="28"/>
      <c r="C795" s="29"/>
      <c r="D795" s="26"/>
      <c r="E795" s="26"/>
      <c r="F795" s="31"/>
      <c r="G795" s="28"/>
      <c r="H795" s="29"/>
      <c r="I795" s="29"/>
      <c r="J795" s="26"/>
      <c r="K795" s="26"/>
      <c r="L795" s="31"/>
    </row>
    <row r="796" spans="1:12" x14ac:dyDescent="0.25">
      <c r="A796" s="72"/>
      <c r="B796" s="28"/>
      <c r="C796" s="29"/>
      <c r="D796" s="26"/>
      <c r="E796" s="26"/>
      <c r="F796" s="31"/>
      <c r="G796" s="28"/>
      <c r="H796" s="29"/>
      <c r="I796" s="29"/>
      <c r="J796" s="26"/>
      <c r="K796" s="26"/>
      <c r="L796" s="31"/>
    </row>
    <row r="797" spans="1:12" x14ac:dyDescent="0.25">
      <c r="A797" s="73"/>
      <c r="B797" s="39">
        <v>3310.68</v>
      </c>
      <c r="C797" s="40">
        <v>3781.68</v>
      </c>
      <c r="D797" s="53">
        <v>45273</v>
      </c>
      <c r="E797" s="26" t="s">
        <v>144</v>
      </c>
      <c r="F797" s="41">
        <v>2837.9</v>
      </c>
      <c r="G797" s="40">
        <v>3781.68</v>
      </c>
      <c r="H797" s="26">
        <v>4124.28</v>
      </c>
      <c r="I797" s="135">
        <f>H797/C797*100</f>
        <v>109.05946563432126</v>
      </c>
      <c r="J797" s="53">
        <v>45646</v>
      </c>
      <c r="K797" s="26" t="s">
        <v>467</v>
      </c>
      <c r="L797" s="41">
        <v>2837.9</v>
      </c>
    </row>
    <row r="798" spans="1:12" x14ac:dyDescent="0.25">
      <c r="A798" s="161"/>
      <c r="B798" s="39"/>
      <c r="C798" s="40"/>
      <c r="D798" s="30"/>
      <c r="E798" s="16"/>
      <c r="F798" s="41"/>
      <c r="G798" s="40"/>
      <c r="H798" s="65"/>
      <c r="I798" s="29"/>
      <c r="J798" s="30"/>
      <c r="K798" s="16"/>
      <c r="L798" s="41"/>
    </row>
    <row r="799" spans="1:12" x14ac:dyDescent="0.25">
      <c r="A799" s="161" t="s">
        <v>575</v>
      </c>
      <c r="B799" s="39"/>
      <c r="C799" s="40"/>
      <c r="D799" s="30"/>
      <c r="E799" s="16"/>
      <c r="F799" s="41"/>
      <c r="G799" s="40"/>
      <c r="H799" s="65"/>
      <c r="I799" s="29"/>
      <c r="J799" s="30"/>
      <c r="K799" s="16"/>
      <c r="L799" s="41"/>
    </row>
    <row r="800" spans="1:12" x14ac:dyDescent="0.25">
      <c r="A800" s="105"/>
      <c r="B800" s="39">
        <v>2879.1</v>
      </c>
      <c r="C800" s="40">
        <v>3008.6</v>
      </c>
      <c r="D800" s="30">
        <v>45230</v>
      </c>
      <c r="E800" s="16" t="s">
        <v>576</v>
      </c>
      <c r="F800" s="41">
        <v>2231.7220000000002</v>
      </c>
      <c r="G800" s="40">
        <v>3008.6</v>
      </c>
      <c r="H800" s="65">
        <v>3319.8</v>
      </c>
      <c r="I800" s="29">
        <f>H800/C800*100</f>
        <v>110.34368144651998</v>
      </c>
      <c r="J800" s="30">
        <v>45560</v>
      </c>
      <c r="K800" s="16" t="s">
        <v>577</v>
      </c>
      <c r="L800" s="41">
        <v>2170.3013333333333</v>
      </c>
    </row>
    <row r="801" spans="1:12" ht="33.75" customHeight="1" x14ac:dyDescent="0.25">
      <c r="A801" s="19" t="s">
        <v>578</v>
      </c>
      <c r="B801" s="21"/>
      <c r="C801" s="21"/>
      <c r="D801" s="22"/>
      <c r="E801" s="22"/>
      <c r="F801" s="23"/>
      <c r="G801" s="21"/>
      <c r="H801" s="21"/>
      <c r="I801" s="131"/>
      <c r="J801" s="22"/>
      <c r="K801" s="22"/>
      <c r="L801" s="23"/>
    </row>
    <row r="802" spans="1:12" x14ac:dyDescent="0.25">
      <c r="A802" s="24" t="s">
        <v>579</v>
      </c>
      <c r="B802" s="28"/>
      <c r="C802" s="29"/>
      <c r="D802" s="16"/>
      <c r="E802" s="16"/>
      <c r="F802" s="31"/>
      <c r="G802" s="28"/>
      <c r="H802" s="29"/>
      <c r="I802" s="29"/>
      <c r="J802" s="16"/>
      <c r="K802" s="16"/>
      <c r="L802" s="31"/>
    </row>
    <row r="803" spans="1:12" x14ac:dyDescent="0.25">
      <c r="A803" s="24"/>
      <c r="B803" s="39"/>
      <c r="C803" s="40"/>
      <c r="D803" s="16"/>
      <c r="E803" s="16"/>
      <c r="F803" s="41"/>
      <c r="G803" s="39"/>
      <c r="H803" s="40"/>
      <c r="I803" s="40"/>
      <c r="J803" s="16"/>
      <c r="K803" s="16"/>
      <c r="L803" s="41"/>
    </row>
    <row r="804" spans="1:12" x14ac:dyDescent="0.25">
      <c r="A804" s="24"/>
      <c r="B804" s="39">
        <v>6655.079999999999</v>
      </c>
      <c r="C804" s="40">
        <v>7306.1279999999997</v>
      </c>
      <c r="D804" s="30">
        <v>45287</v>
      </c>
      <c r="E804" s="16" t="s">
        <v>580</v>
      </c>
      <c r="F804" s="41">
        <v>51464.854666666673</v>
      </c>
      <c r="G804" s="29">
        <v>7306.1279999999997</v>
      </c>
      <c r="H804" s="76">
        <v>8167.6559999999999</v>
      </c>
      <c r="I804" s="135">
        <f>H804/C804*100</f>
        <v>111.7918547279763</v>
      </c>
      <c r="J804" s="30">
        <v>45637</v>
      </c>
      <c r="K804" s="16" t="s">
        <v>581</v>
      </c>
      <c r="L804" s="41">
        <v>51464.854666666673</v>
      </c>
    </row>
    <row r="805" spans="1:12" x14ac:dyDescent="0.25">
      <c r="A805" s="24" t="s">
        <v>582</v>
      </c>
      <c r="B805" s="39"/>
      <c r="C805" s="40"/>
      <c r="D805" s="16"/>
      <c r="E805" s="16"/>
      <c r="F805" s="41"/>
      <c r="G805" s="40"/>
      <c r="H805" s="64"/>
      <c r="I805" s="29"/>
      <c r="J805" s="16"/>
      <c r="K805" s="16"/>
      <c r="L805" s="41"/>
    </row>
    <row r="806" spans="1:12" x14ac:dyDescent="0.25">
      <c r="A806" s="24"/>
      <c r="B806" s="39"/>
      <c r="C806" s="40"/>
      <c r="D806" s="16"/>
      <c r="E806" s="16"/>
      <c r="F806" s="41"/>
      <c r="G806" s="40"/>
      <c r="H806" s="64"/>
      <c r="I806" s="29"/>
      <c r="J806" s="16"/>
      <c r="K806" s="16"/>
      <c r="L806" s="41"/>
    </row>
    <row r="807" spans="1:12" x14ac:dyDescent="0.25">
      <c r="A807" s="24"/>
      <c r="B807" s="39">
        <v>2346.96</v>
      </c>
      <c r="C807" s="40">
        <v>2538.2399999999998</v>
      </c>
      <c r="D807" s="30">
        <v>45280</v>
      </c>
      <c r="E807" s="16" t="s">
        <v>583</v>
      </c>
      <c r="F807" s="41">
        <v>13936.724360000002</v>
      </c>
      <c r="G807" s="40">
        <v>2532.2556</v>
      </c>
      <c r="H807" s="29">
        <v>2757.3635999999997</v>
      </c>
      <c r="I807" s="134">
        <f>H807/C807*100</f>
        <v>108.6328952344932</v>
      </c>
      <c r="J807" s="30">
        <v>45637</v>
      </c>
      <c r="K807" s="16" t="s">
        <v>584</v>
      </c>
      <c r="L807" s="41">
        <v>13936.724360000002</v>
      </c>
    </row>
    <row r="808" spans="1:12" ht="15.75" customHeight="1" x14ac:dyDescent="0.25">
      <c r="A808" s="71" t="s">
        <v>316</v>
      </c>
      <c r="B808" s="39"/>
      <c r="C808" s="40"/>
      <c r="D808" s="16"/>
      <c r="E808" s="16"/>
      <c r="F808" s="41"/>
      <c r="G808" s="40"/>
      <c r="H808" s="64"/>
      <c r="I808" s="29"/>
      <c r="J808" s="16"/>
      <c r="K808" s="16"/>
      <c r="L808" s="41"/>
    </row>
    <row r="809" spans="1:12" x14ac:dyDescent="0.25">
      <c r="A809" s="72"/>
      <c r="B809" s="39"/>
      <c r="C809" s="40"/>
      <c r="D809" s="16"/>
      <c r="E809" s="16"/>
      <c r="F809" s="41"/>
      <c r="G809" s="40"/>
      <c r="H809" s="64"/>
      <c r="I809" s="29"/>
      <c r="J809" s="16"/>
      <c r="K809" s="16"/>
      <c r="L809" s="41"/>
    </row>
    <row r="810" spans="1:12" x14ac:dyDescent="0.25">
      <c r="A810" s="73"/>
      <c r="B810" s="28">
        <v>6296.2560000000003</v>
      </c>
      <c r="C810" s="29">
        <v>6813.348</v>
      </c>
      <c r="D810" s="30">
        <v>45252</v>
      </c>
      <c r="E810" s="53" t="s">
        <v>317</v>
      </c>
      <c r="F810" s="31">
        <v>140.55100000000002</v>
      </c>
      <c r="G810" s="29">
        <v>6813.348</v>
      </c>
      <c r="H810" s="26">
        <v>6905.4</v>
      </c>
      <c r="I810" s="134">
        <f>H810/C810*100</f>
        <v>101.35105384313263</v>
      </c>
      <c r="J810" s="30">
        <v>45581</v>
      </c>
      <c r="K810" s="53" t="s">
        <v>318</v>
      </c>
      <c r="L810" s="31">
        <v>115.20079199999999</v>
      </c>
    </row>
    <row r="811" spans="1:12" x14ac:dyDescent="0.25">
      <c r="A811" s="71" t="s">
        <v>585</v>
      </c>
      <c r="B811" s="39"/>
      <c r="C811" s="40"/>
      <c r="D811" s="16"/>
      <c r="E811" s="16"/>
      <c r="F811" s="41"/>
      <c r="G811" s="40"/>
      <c r="H811" s="64"/>
      <c r="I811" s="29"/>
      <c r="J811" s="16"/>
      <c r="K811" s="16"/>
      <c r="L811" s="41"/>
    </row>
    <row r="812" spans="1:12" x14ac:dyDescent="0.25">
      <c r="A812" s="72"/>
      <c r="B812" s="39"/>
      <c r="C812" s="40"/>
      <c r="D812" s="16"/>
      <c r="E812" s="16"/>
      <c r="F812" s="41"/>
      <c r="G812" s="40"/>
      <c r="H812" s="64"/>
      <c r="I812" s="29"/>
      <c r="J812" s="16"/>
      <c r="K812" s="16"/>
      <c r="L812" s="41"/>
    </row>
    <row r="813" spans="1:12" x14ac:dyDescent="0.25">
      <c r="A813" s="73"/>
      <c r="B813" s="39">
        <v>4485</v>
      </c>
      <c r="C813" s="40">
        <v>4916.7</v>
      </c>
      <c r="D813" s="30">
        <v>45216</v>
      </c>
      <c r="E813" s="16" t="s">
        <v>586</v>
      </c>
      <c r="F813" s="41">
        <v>9195</v>
      </c>
      <c r="G813" s="40">
        <v>4992.5925000000007</v>
      </c>
      <c r="H813" s="76">
        <v>4992.5925000000007</v>
      </c>
      <c r="I813" s="134">
        <f>H813/C813*100</f>
        <v>101.54356580633352</v>
      </c>
      <c r="J813" s="30">
        <v>45602</v>
      </c>
      <c r="K813" s="16" t="s">
        <v>587</v>
      </c>
      <c r="L813" s="41">
        <v>9195</v>
      </c>
    </row>
    <row r="814" spans="1:12" x14ac:dyDescent="0.25">
      <c r="A814" s="71" t="s">
        <v>588</v>
      </c>
      <c r="B814" s="39"/>
      <c r="C814" s="40"/>
      <c r="D814" s="16"/>
      <c r="E814" s="16"/>
      <c r="F814" s="41"/>
      <c r="G814" s="40"/>
      <c r="H814" s="64"/>
      <c r="I814" s="29"/>
      <c r="J814" s="16"/>
      <c r="K814" s="16"/>
      <c r="L814" s="41"/>
    </row>
    <row r="815" spans="1:12" ht="15.75" customHeight="1" x14ac:dyDescent="0.25">
      <c r="A815" s="72"/>
      <c r="B815" s="39"/>
      <c r="C815" s="40"/>
      <c r="D815" s="16"/>
      <c r="E815" s="16"/>
      <c r="F815" s="41"/>
      <c r="G815" s="40"/>
      <c r="H815" s="64"/>
      <c r="I815" s="29"/>
      <c r="J815" s="16"/>
      <c r="K815" s="16"/>
      <c r="L815" s="41"/>
    </row>
    <row r="816" spans="1:12" x14ac:dyDescent="0.25">
      <c r="A816" s="73"/>
      <c r="B816" s="39">
        <v>3822</v>
      </c>
      <c r="C816" s="40">
        <v>4257.8</v>
      </c>
      <c r="D816" s="30">
        <v>45216</v>
      </c>
      <c r="E816" s="16" t="s">
        <v>589</v>
      </c>
      <c r="F816" s="41">
        <v>17070</v>
      </c>
      <c r="G816" s="40">
        <v>4470.6899999999996</v>
      </c>
      <c r="H816" s="26">
        <v>4892.37</v>
      </c>
      <c r="I816" s="134">
        <f>H816/C816*100</f>
        <v>114.90370613932078</v>
      </c>
      <c r="J816" s="30">
        <v>45602</v>
      </c>
      <c r="K816" s="16" t="s">
        <v>590</v>
      </c>
      <c r="L816" s="41">
        <v>17070</v>
      </c>
    </row>
    <row r="817" spans="1:12" x14ac:dyDescent="0.25">
      <c r="A817" s="24" t="s">
        <v>591</v>
      </c>
      <c r="B817" s="39"/>
      <c r="C817" s="40"/>
      <c r="D817" s="16"/>
      <c r="E817" s="16"/>
      <c r="F817" s="41"/>
      <c r="G817" s="40"/>
      <c r="H817" s="64"/>
      <c r="I817" s="29"/>
      <c r="J817" s="16"/>
      <c r="K817" s="16"/>
      <c r="L817" s="41"/>
    </row>
    <row r="818" spans="1:12" x14ac:dyDescent="0.25">
      <c r="A818" s="24"/>
      <c r="B818" s="39"/>
      <c r="C818" s="40"/>
      <c r="D818" s="16"/>
      <c r="E818" s="16"/>
      <c r="F818" s="41"/>
      <c r="G818" s="40"/>
      <c r="H818" s="64"/>
      <c r="I818" s="29"/>
      <c r="J818" s="16"/>
      <c r="K818" s="16"/>
      <c r="L818" s="41"/>
    </row>
    <row r="819" spans="1:12" x14ac:dyDescent="0.25">
      <c r="A819" s="24"/>
      <c r="B819" s="28">
        <v>3284.88</v>
      </c>
      <c r="C819" s="29">
        <v>3685.08</v>
      </c>
      <c r="D819" s="53">
        <v>45280</v>
      </c>
      <c r="E819" s="26" t="s">
        <v>592</v>
      </c>
      <c r="F819" s="31">
        <v>6272.7560000000003</v>
      </c>
      <c r="G819" s="29">
        <v>3685.08</v>
      </c>
      <c r="H819" s="26">
        <v>5025.8399999999992</v>
      </c>
      <c r="I819" s="29">
        <f>H819/C819*100</f>
        <v>136.38347064378519</v>
      </c>
      <c r="J819" s="53">
        <v>45637</v>
      </c>
      <c r="K819" s="26" t="s">
        <v>593</v>
      </c>
      <c r="L819" s="31">
        <v>6193.7290999999996</v>
      </c>
    </row>
    <row r="820" spans="1:12" ht="24" customHeight="1" x14ac:dyDescent="0.25">
      <c r="A820" s="19" t="s">
        <v>594</v>
      </c>
      <c r="B820" s="21"/>
      <c r="C820" s="21"/>
      <c r="D820" s="22"/>
      <c r="E820" s="22"/>
      <c r="F820" s="23"/>
      <c r="G820" s="21"/>
      <c r="H820" s="21"/>
      <c r="I820" s="131"/>
      <c r="J820" s="22"/>
      <c r="K820" s="22"/>
      <c r="L820" s="23"/>
    </row>
    <row r="821" spans="1:12" x14ac:dyDescent="0.25">
      <c r="A821" s="24" t="s">
        <v>595</v>
      </c>
      <c r="B821" s="28"/>
      <c r="C821" s="29"/>
      <c r="D821" s="16"/>
      <c r="E821" s="26"/>
      <c r="F821" s="31"/>
      <c r="G821" s="28"/>
      <c r="H821" s="29"/>
      <c r="I821" s="29"/>
      <c r="J821" s="16"/>
      <c r="K821" s="26"/>
      <c r="L821" s="31"/>
    </row>
    <row r="822" spans="1:12" x14ac:dyDescent="0.25">
      <c r="A822" s="24"/>
      <c r="B822" s="28"/>
      <c r="C822" s="29"/>
      <c r="D822" s="16"/>
      <c r="E822" s="26"/>
      <c r="F822" s="31"/>
      <c r="G822" s="28"/>
      <c r="H822" s="29"/>
      <c r="I822" s="29"/>
      <c r="J822" s="16"/>
      <c r="K822" s="26"/>
      <c r="L822" s="31"/>
    </row>
    <row r="823" spans="1:12" x14ac:dyDescent="0.25">
      <c r="A823" s="24"/>
      <c r="B823" s="28">
        <v>2358.12</v>
      </c>
      <c r="C823" s="29">
        <v>2409.77</v>
      </c>
      <c r="D823" s="30">
        <v>45245</v>
      </c>
      <c r="E823" s="26" t="s">
        <v>596</v>
      </c>
      <c r="F823" s="31">
        <v>901.7</v>
      </c>
      <c r="G823" s="28">
        <v>2409.77</v>
      </c>
      <c r="H823" s="29">
        <v>2690.6435999999999</v>
      </c>
      <c r="I823" s="29">
        <f>H823/C823*100</f>
        <v>111.65561858600613</v>
      </c>
      <c r="J823" s="30">
        <v>45623</v>
      </c>
      <c r="K823" s="26" t="s">
        <v>597</v>
      </c>
      <c r="L823" s="31">
        <v>901.7</v>
      </c>
    </row>
    <row r="824" spans="1:12" x14ac:dyDescent="0.25">
      <c r="A824" s="62" t="s">
        <v>598</v>
      </c>
      <c r="B824" s="28"/>
      <c r="C824" s="29"/>
      <c r="D824" s="16"/>
      <c r="E824" s="26"/>
      <c r="F824" s="31"/>
      <c r="G824" s="28"/>
      <c r="H824" s="29"/>
      <c r="I824" s="29"/>
      <c r="J824" s="16"/>
      <c r="K824" s="26"/>
      <c r="L824" s="31"/>
    </row>
    <row r="825" spans="1:12" x14ac:dyDescent="0.25">
      <c r="A825" s="62"/>
      <c r="B825" s="28"/>
      <c r="C825" s="29"/>
      <c r="D825" s="16"/>
      <c r="E825" s="16"/>
      <c r="F825" s="31"/>
      <c r="G825" s="28"/>
      <c r="H825" s="29"/>
      <c r="I825" s="29"/>
      <c r="J825" s="16"/>
      <c r="K825" s="16"/>
      <c r="L825" s="31"/>
    </row>
    <row r="826" spans="1:12" x14ac:dyDescent="0.25">
      <c r="A826" s="62"/>
      <c r="B826" s="28">
        <v>2852.7</v>
      </c>
      <c r="C826" s="29">
        <v>2852.7</v>
      </c>
      <c r="D826" s="30">
        <v>45202</v>
      </c>
      <c r="E826" s="16" t="s">
        <v>599</v>
      </c>
      <c r="F826" s="31">
        <v>857.90000000000009</v>
      </c>
      <c r="G826" s="28">
        <v>2995.335</v>
      </c>
      <c r="H826" s="29">
        <v>3585.0150000000003</v>
      </c>
      <c r="I826" s="29">
        <f>H826/C826*100</f>
        <v>125.67094331685773</v>
      </c>
      <c r="J826" s="30">
        <v>45609</v>
      </c>
      <c r="K826" s="16" t="s">
        <v>600</v>
      </c>
      <c r="L826" s="31">
        <v>857.90000000000009</v>
      </c>
    </row>
    <row r="827" spans="1:12" ht="29.25" customHeight="1" x14ac:dyDescent="0.25">
      <c r="A827" s="19" t="s">
        <v>601</v>
      </c>
      <c r="B827" s="20"/>
      <c r="C827" s="21"/>
      <c r="D827" s="22"/>
      <c r="E827" s="22"/>
      <c r="F827" s="23"/>
      <c r="G827" s="20"/>
      <c r="H827" s="21"/>
      <c r="I827" s="21"/>
      <c r="J827" s="22"/>
      <c r="K827" s="22"/>
      <c r="L827" s="23"/>
    </row>
    <row r="828" spans="1:12" x14ac:dyDescent="0.25">
      <c r="A828" s="62" t="s">
        <v>598</v>
      </c>
      <c r="B828" s="28"/>
      <c r="C828" s="29"/>
      <c r="D828" s="16"/>
      <c r="E828" s="16"/>
      <c r="F828" s="31"/>
      <c r="G828" s="28"/>
      <c r="H828" s="29"/>
      <c r="I828" s="29"/>
      <c r="J828" s="16"/>
      <c r="K828" s="16"/>
      <c r="L828" s="31"/>
    </row>
    <row r="829" spans="1:12" x14ac:dyDescent="0.25">
      <c r="A829" s="62"/>
      <c r="B829" s="28"/>
      <c r="C829" s="29"/>
      <c r="D829" s="16"/>
      <c r="E829" s="16"/>
      <c r="F829" s="31"/>
      <c r="G829" s="28"/>
      <c r="H829" s="29"/>
      <c r="I829" s="29"/>
      <c r="J829" s="16"/>
      <c r="K829" s="16"/>
      <c r="L829" s="31"/>
    </row>
    <row r="830" spans="1:12" x14ac:dyDescent="0.25">
      <c r="A830" s="62"/>
      <c r="B830" s="28">
        <v>2852.7</v>
      </c>
      <c r="C830" s="29">
        <v>2852.7</v>
      </c>
      <c r="D830" s="30">
        <v>45202</v>
      </c>
      <c r="E830" s="16" t="s">
        <v>599</v>
      </c>
      <c r="F830" s="31">
        <v>5159.1499999999996</v>
      </c>
      <c r="G830" s="28">
        <v>2995.335</v>
      </c>
      <c r="H830" s="29">
        <v>3585.0150000000003</v>
      </c>
      <c r="I830" s="29">
        <f>H830/C830*100</f>
        <v>125.67094331685773</v>
      </c>
      <c r="J830" s="30">
        <v>45609</v>
      </c>
      <c r="K830" s="16" t="s">
        <v>600</v>
      </c>
      <c r="L830" s="31">
        <v>5159.1000000000004</v>
      </c>
    </row>
    <row r="831" spans="1:12" ht="33" customHeight="1" x14ac:dyDescent="0.25">
      <c r="A831" s="19" t="s">
        <v>602</v>
      </c>
      <c r="B831" s="20"/>
      <c r="C831" s="21"/>
      <c r="D831" s="22"/>
      <c r="E831" s="22"/>
      <c r="F831" s="23"/>
      <c r="G831" s="20"/>
      <c r="H831" s="21"/>
      <c r="I831" s="21"/>
      <c r="J831" s="22"/>
      <c r="K831" s="22"/>
      <c r="L831" s="23"/>
    </row>
    <row r="832" spans="1:12" x14ac:dyDescent="0.25">
      <c r="A832" s="24" t="s">
        <v>603</v>
      </c>
      <c r="B832" s="28"/>
      <c r="C832" s="29"/>
      <c r="D832" s="16"/>
      <c r="E832" s="16"/>
      <c r="F832" s="31"/>
      <c r="G832" s="28"/>
      <c r="H832" s="29"/>
      <c r="I832" s="29"/>
      <c r="J832" s="16"/>
      <c r="K832" s="16"/>
      <c r="L832" s="31"/>
    </row>
    <row r="833" spans="1:12" x14ac:dyDescent="0.25">
      <c r="A833" s="24"/>
      <c r="B833" s="28"/>
      <c r="C833" s="29"/>
      <c r="D833" s="16"/>
      <c r="E833" s="16"/>
      <c r="F833" s="31"/>
      <c r="G833" s="28"/>
      <c r="H833" s="29"/>
      <c r="I833" s="29"/>
      <c r="J833" s="16"/>
      <c r="K833" s="16"/>
      <c r="L833" s="31"/>
    </row>
    <row r="834" spans="1:12" x14ac:dyDescent="0.25">
      <c r="A834" s="24"/>
      <c r="B834" s="28">
        <v>3618.1</v>
      </c>
      <c r="C834" s="29">
        <v>3933.91</v>
      </c>
      <c r="D834" s="30">
        <v>45195</v>
      </c>
      <c r="E834" s="16" t="s">
        <v>604</v>
      </c>
      <c r="F834" s="31">
        <v>6560.8</v>
      </c>
      <c r="G834" s="28">
        <v>3797.29</v>
      </c>
      <c r="H834" s="29">
        <v>3797.29</v>
      </c>
      <c r="I834" s="29">
        <f>H834/C834*100</f>
        <v>96.527119329115308</v>
      </c>
      <c r="J834" s="30">
        <v>45602</v>
      </c>
      <c r="K834" s="16" t="s">
        <v>605</v>
      </c>
      <c r="L834" s="31">
        <v>6560.7553333333335</v>
      </c>
    </row>
    <row r="835" spans="1:12" ht="30.75" customHeight="1" x14ac:dyDescent="0.25">
      <c r="A835" s="19" t="s">
        <v>606</v>
      </c>
      <c r="B835" s="21"/>
      <c r="C835" s="21"/>
      <c r="D835" s="22"/>
      <c r="E835" s="22"/>
      <c r="F835" s="23"/>
      <c r="G835" s="21"/>
      <c r="H835" s="21"/>
      <c r="I835" s="21"/>
      <c r="J835" s="22"/>
      <c r="K835" s="22"/>
      <c r="L835" s="23"/>
    </row>
    <row r="836" spans="1:12" x14ac:dyDescent="0.25">
      <c r="A836" s="24" t="s">
        <v>607</v>
      </c>
      <c r="B836" s="28"/>
      <c r="C836" s="29"/>
      <c r="D836" s="16"/>
      <c r="E836" s="16"/>
      <c r="F836" s="31"/>
      <c r="G836" s="28"/>
      <c r="H836" s="29"/>
      <c r="I836" s="29"/>
      <c r="J836" s="16"/>
      <c r="K836" s="16"/>
      <c r="L836" s="31"/>
    </row>
    <row r="837" spans="1:12" x14ac:dyDescent="0.25">
      <c r="A837" s="24"/>
      <c r="B837" s="28"/>
      <c r="C837" s="29"/>
      <c r="D837" s="16"/>
      <c r="E837" s="16"/>
      <c r="F837" s="31"/>
      <c r="G837" s="28"/>
      <c r="H837" s="29"/>
      <c r="I837" s="29"/>
      <c r="J837" s="16"/>
      <c r="K837" s="16"/>
      <c r="L837" s="31"/>
    </row>
    <row r="838" spans="1:12" x14ac:dyDescent="0.25">
      <c r="A838" s="24"/>
      <c r="B838" s="28">
        <v>2299.6</v>
      </c>
      <c r="C838" s="29">
        <v>2299.6</v>
      </c>
      <c r="D838" s="30">
        <v>45195</v>
      </c>
      <c r="E838" s="26" t="s">
        <v>608</v>
      </c>
      <c r="F838" s="31">
        <v>993.8</v>
      </c>
      <c r="G838" s="28">
        <v>2299.6</v>
      </c>
      <c r="H838" s="29">
        <v>2434.64</v>
      </c>
      <c r="I838" s="29">
        <f>H838/C838*100</f>
        <v>105.87232562184727</v>
      </c>
      <c r="J838" s="30">
        <v>45553</v>
      </c>
      <c r="K838" s="26" t="s">
        <v>609</v>
      </c>
      <c r="L838" s="31">
        <v>993.8</v>
      </c>
    </row>
    <row r="839" spans="1:12" x14ac:dyDescent="0.25">
      <c r="A839" s="71" t="s">
        <v>610</v>
      </c>
      <c r="B839" s="28"/>
      <c r="C839" s="29"/>
      <c r="D839" s="30"/>
      <c r="E839" s="26"/>
      <c r="F839" s="31"/>
      <c r="G839" s="28"/>
      <c r="H839" s="29"/>
      <c r="I839" s="29"/>
      <c r="J839" s="30"/>
      <c r="K839" s="26"/>
      <c r="L839" s="31"/>
    </row>
    <row r="840" spans="1:12" x14ac:dyDescent="0.25">
      <c r="A840" s="110"/>
      <c r="B840" s="28"/>
      <c r="C840" s="29"/>
      <c r="D840" s="30"/>
      <c r="E840" s="26"/>
      <c r="F840" s="31"/>
      <c r="G840" s="28"/>
      <c r="H840" s="29"/>
      <c r="I840" s="29"/>
      <c r="J840" s="30"/>
      <c r="K840" s="26"/>
      <c r="L840" s="31"/>
    </row>
    <row r="841" spans="1:12" x14ac:dyDescent="0.25">
      <c r="A841" s="111"/>
      <c r="B841" s="28">
        <v>4544.6000000000004</v>
      </c>
      <c r="C841" s="29">
        <v>4745.8</v>
      </c>
      <c r="D841" s="30">
        <v>45223</v>
      </c>
      <c r="E841" s="26" t="s">
        <v>611</v>
      </c>
      <c r="F841" s="31">
        <v>1148.2</v>
      </c>
      <c r="G841" s="28">
        <v>4745.8</v>
      </c>
      <c r="H841" s="29">
        <v>4855.7</v>
      </c>
      <c r="I841" s="29">
        <f>H841/C841*100</f>
        <v>102.31573180496439</v>
      </c>
      <c r="J841" s="30">
        <v>45223</v>
      </c>
      <c r="K841" s="26" t="s">
        <v>611</v>
      </c>
      <c r="L841" s="31">
        <v>1148.2</v>
      </c>
    </row>
    <row r="842" spans="1:12" ht="63" x14ac:dyDescent="0.25">
      <c r="A842" s="162" t="s">
        <v>612</v>
      </c>
      <c r="B842" s="28">
        <v>6701.6399999999994</v>
      </c>
      <c r="C842" s="29">
        <v>7180.2</v>
      </c>
      <c r="D842" s="30">
        <v>45287</v>
      </c>
      <c r="E842" s="26" t="s">
        <v>613</v>
      </c>
      <c r="F842" s="31">
        <v>8440.5</v>
      </c>
      <c r="G842" s="29">
        <v>7180.2</v>
      </c>
      <c r="H842" s="29">
        <v>7254.48</v>
      </c>
      <c r="I842" s="29">
        <f>H842/C842*100</f>
        <v>101.03451157349377</v>
      </c>
      <c r="J842" s="30">
        <v>45630</v>
      </c>
      <c r="K842" s="26" t="s">
        <v>614</v>
      </c>
      <c r="L842" s="31">
        <v>8440.5</v>
      </c>
    </row>
    <row r="843" spans="1:12" ht="33" customHeight="1" x14ac:dyDescent="0.25">
      <c r="A843" s="19" t="s">
        <v>615</v>
      </c>
      <c r="B843" s="21"/>
      <c r="C843" s="21"/>
      <c r="D843" s="22"/>
      <c r="E843" s="22"/>
      <c r="F843" s="23"/>
      <c r="G843" s="21"/>
      <c r="H843" s="21"/>
      <c r="I843" s="21"/>
      <c r="J843" s="22"/>
      <c r="K843" s="22"/>
      <c r="L843" s="23"/>
    </row>
    <row r="844" spans="1:12" ht="15.75" customHeight="1" x14ac:dyDescent="0.25">
      <c r="A844" s="71" t="s">
        <v>610</v>
      </c>
      <c r="B844" s="28"/>
      <c r="C844" s="29"/>
      <c r="D844" s="16"/>
      <c r="E844" s="16"/>
      <c r="F844" s="31"/>
      <c r="G844" s="28"/>
      <c r="H844" s="29"/>
      <c r="I844" s="29"/>
      <c r="J844" s="16"/>
      <c r="K844" s="16"/>
      <c r="L844" s="31"/>
    </row>
    <row r="845" spans="1:12" x14ac:dyDescent="0.25">
      <c r="A845" s="72"/>
      <c r="B845" s="28"/>
      <c r="C845" s="29"/>
      <c r="D845" s="16"/>
      <c r="E845" s="16"/>
      <c r="F845" s="31"/>
      <c r="G845" s="28"/>
      <c r="H845" s="29"/>
      <c r="I845" s="29"/>
      <c r="J845" s="16"/>
      <c r="K845" s="16"/>
      <c r="L845" s="31"/>
    </row>
    <row r="846" spans="1:12" x14ac:dyDescent="0.25">
      <c r="A846" s="73"/>
      <c r="B846" s="28">
        <v>5507.3</v>
      </c>
      <c r="C846" s="29">
        <v>6120.2</v>
      </c>
      <c r="D846" s="30">
        <v>45223</v>
      </c>
      <c r="E846" s="16" t="s">
        <v>611</v>
      </c>
      <c r="F846" s="31">
        <v>389.6</v>
      </c>
      <c r="G846" s="28">
        <v>6120.2</v>
      </c>
      <c r="H846" s="29">
        <v>5644.6</v>
      </c>
      <c r="I846" s="29">
        <f>H846/C846*100</f>
        <v>92.229012123786816</v>
      </c>
      <c r="J846" s="30">
        <v>45223</v>
      </c>
      <c r="K846" s="16" t="s">
        <v>611</v>
      </c>
      <c r="L846" s="31">
        <v>389.6</v>
      </c>
    </row>
    <row r="847" spans="1:12" x14ac:dyDescent="0.25">
      <c r="A847" s="62" t="s">
        <v>598</v>
      </c>
      <c r="B847" s="28"/>
      <c r="C847" s="29"/>
      <c r="D847" s="16"/>
      <c r="E847" s="16"/>
      <c r="F847" s="31"/>
      <c r="G847" s="28"/>
      <c r="H847" s="29"/>
      <c r="I847" s="29"/>
      <c r="J847" s="16"/>
      <c r="K847" s="16"/>
      <c r="L847" s="31"/>
    </row>
    <row r="848" spans="1:12" x14ac:dyDescent="0.25">
      <c r="A848" s="62"/>
      <c r="B848" s="28"/>
      <c r="C848" s="29"/>
      <c r="D848" s="16"/>
      <c r="E848" s="16"/>
      <c r="F848" s="31"/>
      <c r="G848" s="28"/>
      <c r="H848" s="29"/>
      <c r="I848" s="29"/>
      <c r="J848" s="16"/>
      <c r="K848" s="16"/>
      <c r="L848" s="31"/>
    </row>
    <row r="849" spans="1:12" x14ac:dyDescent="0.25">
      <c r="A849" s="62"/>
      <c r="B849" s="28">
        <v>2852.7</v>
      </c>
      <c r="C849" s="29">
        <v>2852.7</v>
      </c>
      <c r="D849" s="30">
        <v>45202</v>
      </c>
      <c r="E849" s="16" t="s">
        <v>599</v>
      </c>
      <c r="F849" s="31">
        <v>1340</v>
      </c>
      <c r="G849" s="28">
        <v>2995.335</v>
      </c>
      <c r="H849" s="29">
        <v>3585.0150000000003</v>
      </c>
      <c r="I849" s="29">
        <f>H849/C849*100</f>
        <v>125.67094331685773</v>
      </c>
      <c r="J849" s="30">
        <v>45609</v>
      </c>
      <c r="K849" s="16" t="s">
        <v>600</v>
      </c>
      <c r="L849" s="31">
        <v>1340</v>
      </c>
    </row>
    <row r="850" spans="1:12" x14ac:dyDescent="0.25">
      <c r="A850" s="24" t="s">
        <v>363</v>
      </c>
      <c r="B850" s="28"/>
      <c r="C850" s="29"/>
      <c r="D850" s="16"/>
      <c r="E850" s="16"/>
      <c r="F850" s="31"/>
      <c r="G850" s="28"/>
      <c r="H850" s="29"/>
      <c r="I850" s="29"/>
      <c r="J850" s="16"/>
      <c r="K850" s="16"/>
      <c r="L850" s="31"/>
    </row>
    <row r="851" spans="1:12" x14ac:dyDescent="0.25">
      <c r="A851" s="24"/>
      <c r="B851" s="28"/>
      <c r="C851" s="29"/>
      <c r="D851" s="16"/>
      <c r="E851" s="16"/>
      <c r="F851" s="31"/>
      <c r="G851" s="28"/>
      <c r="H851" s="29"/>
      <c r="I851" s="29"/>
      <c r="J851" s="16"/>
      <c r="K851" s="16"/>
      <c r="L851" s="31"/>
    </row>
    <row r="852" spans="1:12" x14ac:dyDescent="0.25">
      <c r="A852" s="24"/>
      <c r="B852" s="28">
        <v>2491.3200000000002</v>
      </c>
      <c r="C852" s="29">
        <v>2733.12</v>
      </c>
      <c r="D852" s="30">
        <v>45280</v>
      </c>
      <c r="E852" s="16" t="s">
        <v>238</v>
      </c>
      <c r="F852" s="31">
        <v>40500.34133333333</v>
      </c>
      <c r="G852" s="29">
        <v>2733.12</v>
      </c>
      <c r="H852" s="70">
        <v>3419.64</v>
      </c>
      <c r="I852" s="29">
        <f>G852/C852*100</f>
        <v>100</v>
      </c>
      <c r="J852" s="30">
        <v>45280</v>
      </c>
      <c r="K852" s="16" t="s">
        <v>238</v>
      </c>
      <c r="L852" s="31">
        <v>40500.34133333333</v>
      </c>
    </row>
    <row r="853" spans="1:12" ht="27" customHeight="1" x14ac:dyDescent="0.25">
      <c r="A853" s="19" t="s">
        <v>616</v>
      </c>
      <c r="B853" s="21"/>
      <c r="C853" s="21"/>
      <c r="D853" s="22"/>
      <c r="E853" s="22"/>
      <c r="F853" s="23"/>
      <c r="G853" s="21"/>
      <c r="H853" s="21"/>
      <c r="I853" s="21"/>
      <c r="J853" s="22"/>
      <c r="K853" s="22"/>
      <c r="L853" s="23"/>
    </row>
    <row r="854" spans="1:12" x14ac:dyDescent="0.25">
      <c r="A854" s="24" t="s">
        <v>617</v>
      </c>
      <c r="B854" s="28"/>
      <c r="C854" s="29"/>
      <c r="D854" s="16"/>
      <c r="E854" s="16"/>
      <c r="F854" s="31"/>
      <c r="G854" s="28"/>
      <c r="H854" s="29"/>
      <c r="I854" s="29"/>
      <c r="J854" s="16"/>
      <c r="K854" s="16"/>
      <c r="L854" s="31"/>
    </row>
    <row r="855" spans="1:12" x14ac:dyDescent="0.25">
      <c r="A855" s="24"/>
      <c r="B855" s="28"/>
      <c r="C855" s="29"/>
      <c r="D855" s="16"/>
      <c r="E855" s="16"/>
      <c r="F855" s="31"/>
      <c r="G855" s="28"/>
      <c r="H855" s="29"/>
      <c r="I855" s="29"/>
      <c r="J855" s="16"/>
      <c r="K855" s="16"/>
      <c r="L855" s="31"/>
    </row>
    <row r="856" spans="1:12" x14ac:dyDescent="0.25">
      <c r="A856" s="24"/>
      <c r="B856" s="28">
        <v>3774.5</v>
      </c>
      <c r="C856" s="29">
        <v>4018</v>
      </c>
      <c r="D856" s="79">
        <v>45202</v>
      </c>
      <c r="E856" s="16" t="s">
        <v>599</v>
      </c>
      <c r="F856" s="31">
        <v>920.3</v>
      </c>
      <c r="G856" s="28">
        <v>4018</v>
      </c>
      <c r="H856" s="29">
        <v>3816.5</v>
      </c>
      <c r="I856" s="29">
        <f>H856/C856*100</f>
        <v>94.985067197610746</v>
      </c>
      <c r="J856" s="79">
        <v>45202</v>
      </c>
      <c r="K856" s="16" t="s">
        <v>599</v>
      </c>
      <c r="L856" s="31">
        <v>920.3</v>
      </c>
    </row>
    <row r="857" spans="1:12" x14ac:dyDescent="0.25">
      <c r="A857" s="24" t="s">
        <v>618</v>
      </c>
      <c r="B857" s="28"/>
      <c r="C857" s="29"/>
      <c r="D857" s="16"/>
      <c r="E857" s="16"/>
      <c r="F857" s="31"/>
      <c r="G857" s="28"/>
      <c r="H857" s="29"/>
      <c r="I857" s="29"/>
      <c r="J857" s="16"/>
      <c r="K857" s="16"/>
      <c r="L857" s="31"/>
    </row>
    <row r="858" spans="1:12" x14ac:dyDescent="0.25">
      <c r="A858" s="24"/>
      <c r="B858" s="28"/>
      <c r="C858" s="29"/>
      <c r="D858" s="16"/>
      <c r="E858" s="16"/>
      <c r="F858" s="31"/>
      <c r="G858" s="28"/>
      <c r="H858" s="29"/>
      <c r="I858" s="29"/>
      <c r="J858" s="16"/>
      <c r="K858" s="16"/>
      <c r="L858" s="31"/>
    </row>
    <row r="859" spans="1:12" x14ac:dyDescent="0.25">
      <c r="A859" s="24"/>
      <c r="B859" s="28">
        <v>2213.6999999999998</v>
      </c>
      <c r="C859" s="29">
        <v>2403.5479999999998</v>
      </c>
      <c r="D859" s="79">
        <v>45223</v>
      </c>
      <c r="E859" s="16" t="s">
        <v>619</v>
      </c>
      <c r="F859" s="31">
        <v>16</v>
      </c>
      <c r="G859" s="29">
        <v>2403.5479999999998</v>
      </c>
      <c r="H859" s="70">
        <v>3900.9</v>
      </c>
      <c r="I859" s="29">
        <f>H859/C859*100</f>
        <v>162.2975700922137</v>
      </c>
      <c r="J859" s="79">
        <v>45545</v>
      </c>
      <c r="K859" s="16" t="s">
        <v>620</v>
      </c>
      <c r="L859" s="31">
        <v>16</v>
      </c>
    </row>
    <row r="860" spans="1:12" ht="26.25" customHeight="1" x14ac:dyDescent="0.25">
      <c r="A860" s="19" t="s">
        <v>621</v>
      </c>
      <c r="B860" s="20"/>
      <c r="C860" s="21"/>
      <c r="D860" s="22"/>
      <c r="E860" s="22"/>
      <c r="F860" s="23"/>
      <c r="G860" s="20"/>
      <c r="H860" s="21"/>
      <c r="I860" s="21"/>
      <c r="J860" s="22"/>
      <c r="K860" s="22"/>
      <c r="L860" s="23"/>
    </row>
    <row r="861" spans="1:12" x14ac:dyDescent="0.25">
      <c r="A861" s="24" t="s">
        <v>622</v>
      </c>
      <c r="B861" s="28"/>
      <c r="C861" s="29"/>
      <c r="D861" s="16"/>
      <c r="E861" s="16"/>
      <c r="F861" s="31"/>
      <c r="G861" s="28"/>
      <c r="H861" s="29"/>
      <c r="I861" s="29"/>
      <c r="J861" s="16"/>
      <c r="K861" s="16"/>
      <c r="L861" s="31"/>
    </row>
    <row r="862" spans="1:12" x14ac:dyDescent="0.25">
      <c r="A862" s="24"/>
      <c r="B862" s="28"/>
      <c r="C862" s="29"/>
      <c r="D862" s="16"/>
      <c r="E862" s="16"/>
      <c r="F862" s="31"/>
      <c r="G862" s="28"/>
      <c r="H862" s="29"/>
      <c r="I862" s="29"/>
      <c r="J862" s="16"/>
      <c r="K862" s="16"/>
      <c r="L862" s="31"/>
    </row>
    <row r="863" spans="1:12" x14ac:dyDescent="0.25">
      <c r="A863" s="24"/>
      <c r="B863" s="28">
        <v>3774.5</v>
      </c>
      <c r="C863" s="29">
        <v>4018</v>
      </c>
      <c r="D863" s="79">
        <v>45202</v>
      </c>
      <c r="E863" s="16" t="s">
        <v>599</v>
      </c>
      <c r="F863" s="31">
        <v>770</v>
      </c>
      <c r="G863" s="28">
        <v>4018</v>
      </c>
      <c r="H863" s="29">
        <v>3816.5</v>
      </c>
      <c r="I863" s="29">
        <f>H863/C863*100</f>
        <v>94.985067197610746</v>
      </c>
      <c r="J863" s="79">
        <v>45202</v>
      </c>
      <c r="K863" s="16" t="s">
        <v>599</v>
      </c>
      <c r="L863" s="31">
        <v>770</v>
      </c>
    </row>
    <row r="864" spans="1:12" ht="27" customHeight="1" x14ac:dyDescent="0.25">
      <c r="A864" s="19" t="s">
        <v>623</v>
      </c>
      <c r="B864" s="20"/>
      <c r="C864" s="21"/>
      <c r="D864" s="22"/>
      <c r="E864" s="22"/>
      <c r="F864" s="23"/>
      <c r="G864" s="20"/>
      <c r="H864" s="21"/>
      <c r="I864" s="21"/>
      <c r="J864" s="22"/>
      <c r="K864" s="22"/>
      <c r="L864" s="23"/>
    </row>
    <row r="865" spans="1:12" x14ac:dyDescent="0.25">
      <c r="A865" s="24" t="s">
        <v>624</v>
      </c>
      <c r="B865" s="28"/>
      <c r="C865" s="29"/>
      <c r="D865" s="16"/>
      <c r="E865" s="16"/>
      <c r="F865" s="31"/>
      <c r="G865" s="28"/>
      <c r="H865" s="29"/>
      <c r="I865" s="29"/>
      <c r="J865" s="16"/>
      <c r="K865" s="16"/>
      <c r="L865" s="31"/>
    </row>
    <row r="866" spans="1:12" x14ac:dyDescent="0.25">
      <c r="A866" s="24"/>
      <c r="B866" s="28"/>
      <c r="C866" s="29"/>
      <c r="D866" s="16"/>
      <c r="E866" s="16"/>
      <c r="F866" s="31"/>
      <c r="G866" s="28"/>
      <c r="H866" s="29"/>
      <c r="I866" s="29"/>
      <c r="J866" s="16"/>
      <c r="K866" s="16"/>
      <c r="L866" s="31"/>
    </row>
    <row r="867" spans="1:12" x14ac:dyDescent="0.25">
      <c r="A867" s="24"/>
      <c r="B867" s="28">
        <v>3576</v>
      </c>
      <c r="C867" s="29">
        <v>3640.3</v>
      </c>
      <c r="D867" s="79">
        <v>45202</v>
      </c>
      <c r="E867" s="16" t="s">
        <v>625</v>
      </c>
      <c r="F867" s="31">
        <v>49.932588546090628</v>
      </c>
      <c r="G867" s="28">
        <v>3640.3</v>
      </c>
      <c r="H867" s="29">
        <v>4040.8</v>
      </c>
      <c r="I867" s="29">
        <f>H867/C867*100</f>
        <v>111.00184050765047</v>
      </c>
      <c r="J867" s="79">
        <v>45574</v>
      </c>
      <c r="K867" s="16" t="s">
        <v>626</v>
      </c>
      <c r="L867" s="31">
        <v>48.763857924790535</v>
      </c>
    </row>
    <row r="868" spans="1:12" ht="27" customHeight="1" x14ac:dyDescent="0.25">
      <c r="A868" s="19" t="s">
        <v>627</v>
      </c>
      <c r="B868" s="20"/>
      <c r="C868" s="21"/>
      <c r="D868" s="22"/>
      <c r="E868" s="22"/>
      <c r="F868" s="23"/>
      <c r="G868" s="20"/>
      <c r="H868" s="21"/>
      <c r="I868" s="21"/>
      <c r="J868" s="22"/>
      <c r="K868" s="22"/>
      <c r="L868" s="23"/>
    </row>
    <row r="869" spans="1:12" x14ac:dyDescent="0.25">
      <c r="A869" s="24" t="s">
        <v>624</v>
      </c>
      <c r="B869" s="28"/>
      <c r="C869" s="29"/>
      <c r="D869" s="16"/>
      <c r="E869" s="16"/>
      <c r="F869" s="31"/>
      <c r="G869" s="28"/>
      <c r="H869" s="29"/>
      <c r="I869" s="29"/>
      <c r="J869" s="16"/>
      <c r="K869" s="16"/>
      <c r="L869" s="31"/>
    </row>
    <row r="870" spans="1:12" x14ac:dyDescent="0.25">
      <c r="A870" s="24"/>
      <c r="B870" s="28"/>
      <c r="C870" s="29"/>
      <c r="D870" s="16"/>
      <c r="E870" s="16"/>
      <c r="F870" s="31"/>
      <c r="G870" s="28"/>
      <c r="H870" s="29"/>
      <c r="I870" s="29"/>
      <c r="J870" s="16"/>
      <c r="K870" s="16"/>
      <c r="L870" s="31"/>
    </row>
    <row r="871" spans="1:12" x14ac:dyDescent="0.25">
      <c r="A871" s="24"/>
      <c r="B871" s="28">
        <v>3576</v>
      </c>
      <c r="C871" s="29">
        <v>3640.3</v>
      </c>
      <c r="D871" s="79">
        <v>45202</v>
      </c>
      <c r="E871" s="16" t="s">
        <v>625</v>
      </c>
      <c r="F871" s="31">
        <v>3047.2674114539091</v>
      </c>
      <c r="G871" s="28">
        <v>3640.3</v>
      </c>
      <c r="H871" s="29">
        <v>4040.8</v>
      </c>
      <c r="I871" s="29">
        <f>H871/C871*100</f>
        <v>111.00184050765047</v>
      </c>
      <c r="J871" s="79">
        <v>45574</v>
      </c>
      <c r="K871" s="16" t="s">
        <v>626</v>
      </c>
      <c r="L871" s="31">
        <v>2975.9528087418767</v>
      </c>
    </row>
    <row r="872" spans="1:12" ht="24.75" customHeight="1" x14ac:dyDescent="0.25">
      <c r="A872" s="19" t="s">
        <v>628</v>
      </c>
      <c r="B872" s="21"/>
      <c r="C872" s="21"/>
      <c r="D872" s="22"/>
      <c r="E872" s="22"/>
      <c r="F872" s="23"/>
      <c r="G872" s="21"/>
      <c r="H872" s="21"/>
      <c r="I872" s="21"/>
      <c r="J872" s="22"/>
      <c r="K872" s="22"/>
      <c r="L872" s="23"/>
    </row>
    <row r="873" spans="1:12" x14ac:dyDescent="0.25">
      <c r="A873" s="71" t="s">
        <v>610</v>
      </c>
      <c r="B873" s="28"/>
      <c r="C873" s="29"/>
      <c r="D873" s="30"/>
      <c r="E873" s="26"/>
      <c r="F873" s="31"/>
      <c r="G873" s="28"/>
      <c r="H873" s="29"/>
      <c r="I873" s="29"/>
      <c r="J873" s="30"/>
      <c r="K873" s="26"/>
      <c r="L873" s="31"/>
    </row>
    <row r="874" spans="1:12" x14ac:dyDescent="0.25">
      <c r="A874" s="163"/>
      <c r="B874" s="28"/>
      <c r="C874" s="29"/>
      <c r="D874" s="30"/>
      <c r="E874" s="26"/>
      <c r="F874" s="31"/>
      <c r="G874" s="28"/>
      <c r="H874" s="29"/>
      <c r="I874" s="29"/>
      <c r="J874" s="30"/>
      <c r="K874" s="26"/>
      <c r="L874" s="31"/>
    </row>
    <row r="875" spans="1:12" x14ac:dyDescent="0.25">
      <c r="A875" s="164"/>
      <c r="B875" s="28">
        <v>4167</v>
      </c>
      <c r="C875" s="29">
        <v>5022.7</v>
      </c>
      <c r="D875" s="30">
        <v>45202</v>
      </c>
      <c r="E875" s="26" t="s">
        <v>599</v>
      </c>
      <c r="F875" s="31">
        <v>5250</v>
      </c>
      <c r="G875" s="28">
        <v>5022.7</v>
      </c>
      <c r="H875" s="29">
        <v>6017.3</v>
      </c>
      <c r="I875" s="29">
        <f>H875/C875*100</f>
        <v>119.80209847293288</v>
      </c>
      <c r="J875" s="30">
        <v>45202</v>
      </c>
      <c r="K875" s="26" t="s">
        <v>599</v>
      </c>
      <c r="L875" s="31">
        <v>5250</v>
      </c>
    </row>
    <row r="876" spans="1:12" x14ac:dyDescent="0.25">
      <c r="A876" s="24" t="s">
        <v>36</v>
      </c>
      <c r="B876" s="28"/>
      <c r="C876" s="29"/>
      <c r="D876" s="16"/>
      <c r="E876" s="26"/>
      <c r="F876" s="31"/>
      <c r="G876" s="28"/>
      <c r="H876" s="29"/>
      <c r="I876" s="29"/>
      <c r="J876" s="16"/>
      <c r="K876" s="26"/>
      <c r="L876" s="31"/>
    </row>
    <row r="877" spans="1:12" x14ac:dyDescent="0.25">
      <c r="A877" s="24"/>
      <c r="B877" s="28"/>
      <c r="C877" s="29"/>
      <c r="D877" s="16"/>
      <c r="E877" s="26"/>
      <c r="F877" s="31"/>
      <c r="G877" s="28"/>
      <c r="H877" s="29"/>
      <c r="I877" s="29"/>
      <c r="J877" s="16"/>
      <c r="K877" s="26"/>
      <c r="L877" s="31"/>
    </row>
    <row r="878" spans="1:12" x14ac:dyDescent="0.25">
      <c r="A878" s="24"/>
      <c r="B878" s="28">
        <v>3499.3</v>
      </c>
      <c r="C878" s="29">
        <v>3703.8</v>
      </c>
      <c r="D878" s="30">
        <v>45202</v>
      </c>
      <c r="E878" s="26" t="s">
        <v>629</v>
      </c>
      <c r="F878" s="31">
        <v>2067</v>
      </c>
      <c r="G878" s="28">
        <v>3703.8</v>
      </c>
      <c r="H878" s="29">
        <v>4001.9</v>
      </c>
      <c r="I878" s="29">
        <f>H878/C878*100</f>
        <v>108.04849073924079</v>
      </c>
      <c r="J878" s="30">
        <v>45574</v>
      </c>
      <c r="K878" s="26" t="s">
        <v>630</v>
      </c>
      <c r="L878" s="31">
        <v>2067</v>
      </c>
    </row>
    <row r="879" spans="1:12" ht="26.25" customHeight="1" x14ac:dyDescent="0.25">
      <c r="A879" s="19" t="s">
        <v>631</v>
      </c>
      <c r="B879" s="20"/>
      <c r="C879" s="21"/>
      <c r="D879" s="22"/>
      <c r="E879" s="22"/>
      <c r="F879" s="23"/>
      <c r="G879" s="20"/>
      <c r="H879" s="21"/>
      <c r="I879" s="21"/>
      <c r="J879" s="22"/>
      <c r="K879" s="22"/>
      <c r="L879" s="23"/>
    </row>
    <row r="880" spans="1:12" x14ac:dyDescent="0.25">
      <c r="A880" s="24" t="s">
        <v>632</v>
      </c>
      <c r="B880" s="28"/>
      <c r="C880" s="29"/>
      <c r="D880" s="16"/>
      <c r="E880" s="16"/>
      <c r="F880" s="31"/>
      <c r="G880" s="28"/>
      <c r="H880" s="29"/>
      <c r="I880" s="29"/>
      <c r="J880" s="16"/>
      <c r="K880" s="16"/>
      <c r="L880" s="31"/>
    </row>
    <row r="881" spans="1:12" x14ac:dyDescent="0.25">
      <c r="A881" s="24"/>
      <c r="B881" s="28"/>
      <c r="C881" s="29"/>
      <c r="D881" s="16"/>
      <c r="E881" s="16"/>
      <c r="F881" s="31"/>
      <c r="G881" s="28"/>
      <c r="H881" s="29"/>
      <c r="I881" s="29"/>
      <c r="J881" s="16"/>
      <c r="K881" s="16"/>
      <c r="L881" s="31"/>
    </row>
    <row r="882" spans="1:12" x14ac:dyDescent="0.25">
      <c r="A882" s="24"/>
      <c r="B882" s="28">
        <v>2031.1</v>
      </c>
      <c r="C882" s="29">
        <v>2135.8000000000002</v>
      </c>
      <c r="D882" s="79">
        <v>45202</v>
      </c>
      <c r="E882" s="16" t="s">
        <v>599</v>
      </c>
      <c r="F882" s="31">
        <v>641.5</v>
      </c>
      <c r="G882" s="28" t="s">
        <v>76</v>
      </c>
      <c r="H882" s="29" t="s">
        <v>76</v>
      </c>
      <c r="I882" s="29" t="s">
        <v>76</v>
      </c>
      <c r="J882" s="79" t="s">
        <v>76</v>
      </c>
      <c r="K882" s="16" t="s">
        <v>76</v>
      </c>
      <c r="L882" s="31" t="s">
        <v>76</v>
      </c>
    </row>
    <row r="883" spans="1:12" ht="31.5" customHeight="1" x14ac:dyDescent="0.25">
      <c r="A883" s="19" t="s">
        <v>633</v>
      </c>
      <c r="B883" s="21"/>
      <c r="C883" s="21"/>
      <c r="D883" s="22"/>
      <c r="E883" s="22"/>
      <c r="F883" s="23"/>
      <c r="G883" s="21"/>
      <c r="H883" s="21"/>
      <c r="I883" s="21"/>
      <c r="J883" s="22"/>
      <c r="K883" s="22"/>
      <c r="L883" s="23"/>
    </row>
    <row r="884" spans="1:12" ht="15.75" customHeight="1" x14ac:dyDescent="0.25">
      <c r="A884" s="24" t="s">
        <v>634</v>
      </c>
      <c r="B884" s="28"/>
      <c r="C884" s="29"/>
      <c r="D884" s="16"/>
      <c r="E884" s="16"/>
      <c r="F884" s="31"/>
      <c r="G884" s="28"/>
      <c r="H884" s="29"/>
      <c r="I884" s="29"/>
      <c r="J884" s="16"/>
      <c r="K884" s="16"/>
      <c r="L884" s="31"/>
    </row>
    <row r="885" spans="1:12" x14ac:dyDescent="0.25">
      <c r="A885" s="24"/>
      <c r="B885" s="28"/>
      <c r="C885" s="29"/>
      <c r="D885" s="16"/>
      <c r="E885" s="16"/>
      <c r="F885" s="31"/>
      <c r="G885" s="28"/>
      <c r="H885" s="29"/>
      <c r="I885" s="29"/>
      <c r="J885" s="16"/>
      <c r="K885" s="16"/>
      <c r="L885" s="31"/>
    </row>
    <row r="886" spans="1:12" x14ac:dyDescent="0.25">
      <c r="A886" s="24"/>
      <c r="B886" s="28">
        <v>4703.3</v>
      </c>
      <c r="C886" s="29">
        <v>4592.9799999999996</v>
      </c>
      <c r="D886" s="53">
        <v>45230</v>
      </c>
      <c r="E886" s="26" t="s">
        <v>635</v>
      </c>
      <c r="F886" s="31">
        <v>2691.5</v>
      </c>
      <c r="G886" s="29">
        <v>4592.9799999999996</v>
      </c>
      <c r="H886" s="29">
        <v>4784.2</v>
      </c>
      <c r="I886" s="29">
        <f>H886/C886*100</f>
        <v>104.16331009497102</v>
      </c>
      <c r="J886" s="53">
        <v>45567</v>
      </c>
      <c r="K886" s="26" t="s">
        <v>636</v>
      </c>
      <c r="L886" s="31">
        <v>2691.5</v>
      </c>
    </row>
    <row r="887" spans="1:12" x14ac:dyDescent="0.25">
      <c r="A887" s="24" t="s">
        <v>637</v>
      </c>
      <c r="B887" s="28"/>
      <c r="C887" s="29"/>
      <c r="D887" s="16"/>
      <c r="E887" s="16"/>
      <c r="F887" s="31"/>
      <c r="G887" s="29"/>
      <c r="H887" s="29"/>
      <c r="I887" s="29"/>
      <c r="J887" s="16"/>
      <c r="K887" s="16"/>
      <c r="L887" s="31"/>
    </row>
    <row r="888" spans="1:12" x14ac:dyDescent="0.25">
      <c r="A888" s="24"/>
      <c r="B888" s="28"/>
      <c r="C888" s="29"/>
      <c r="D888" s="16"/>
      <c r="E888" s="16"/>
      <c r="F888" s="31"/>
      <c r="G888" s="29"/>
      <c r="H888" s="29"/>
      <c r="I888" s="29"/>
      <c r="J888" s="16"/>
      <c r="K888" s="16"/>
      <c r="L888" s="31"/>
    </row>
    <row r="889" spans="1:12" x14ac:dyDescent="0.25">
      <c r="A889" s="24"/>
      <c r="B889" s="28">
        <v>4564.0644000000002</v>
      </c>
      <c r="C889" s="29">
        <v>4564.0631999999996</v>
      </c>
      <c r="D889" s="30">
        <v>45209</v>
      </c>
      <c r="E889" s="16" t="s">
        <v>638</v>
      </c>
      <c r="F889" s="31">
        <v>227</v>
      </c>
      <c r="G889" s="29" t="s">
        <v>76</v>
      </c>
      <c r="H889" s="29" t="s">
        <v>76</v>
      </c>
      <c r="I889" s="29" t="s">
        <v>76</v>
      </c>
      <c r="J889" s="30" t="s">
        <v>76</v>
      </c>
      <c r="K889" s="16" t="s">
        <v>76</v>
      </c>
      <c r="L889" s="31" t="s">
        <v>76</v>
      </c>
    </row>
    <row r="890" spans="1:12" x14ac:dyDescent="0.25">
      <c r="A890" s="66" t="s">
        <v>639</v>
      </c>
      <c r="B890" s="28"/>
      <c r="C890" s="29"/>
      <c r="D890" s="30"/>
      <c r="E890" s="16"/>
      <c r="F890" s="31"/>
      <c r="G890" s="29"/>
      <c r="H890" s="29"/>
      <c r="I890" s="29"/>
      <c r="J890" s="30"/>
      <c r="K890" s="16"/>
      <c r="L890" s="31"/>
    </row>
    <row r="891" spans="1:12" x14ac:dyDescent="0.25">
      <c r="A891" s="67"/>
      <c r="B891" s="28"/>
      <c r="C891" s="29"/>
      <c r="D891" s="30"/>
      <c r="E891" s="16"/>
      <c r="F891" s="31"/>
      <c r="G891" s="29"/>
      <c r="H891" s="29"/>
      <c r="I891" s="29"/>
      <c r="J891" s="30"/>
      <c r="K891" s="16"/>
      <c r="L891" s="31"/>
    </row>
    <row r="892" spans="1:12" x14ac:dyDescent="0.25">
      <c r="A892" s="68"/>
      <c r="B892" s="28" t="s">
        <v>76</v>
      </c>
      <c r="C892" s="29">
        <v>9477.36</v>
      </c>
      <c r="D892" s="30">
        <v>45623</v>
      </c>
      <c r="E892" s="16" t="s">
        <v>134</v>
      </c>
      <c r="F892" s="31">
        <v>181.1</v>
      </c>
      <c r="G892" s="29">
        <v>9477.36</v>
      </c>
      <c r="H892" s="29">
        <v>9912.6</v>
      </c>
      <c r="I892" s="29">
        <f>H892/C892*100</f>
        <v>104.59241814176099</v>
      </c>
      <c r="J892" s="30">
        <v>45623</v>
      </c>
      <c r="K892" s="16" t="s">
        <v>134</v>
      </c>
      <c r="L892" s="31">
        <v>181.1</v>
      </c>
    </row>
    <row r="893" spans="1:12" x14ac:dyDescent="0.25">
      <c r="A893" s="24" t="s">
        <v>640</v>
      </c>
      <c r="B893" s="28"/>
      <c r="C893" s="29"/>
      <c r="D893" s="16"/>
      <c r="E893" s="16"/>
      <c r="F893" s="31"/>
      <c r="G893" s="29"/>
      <c r="H893" s="29"/>
      <c r="I893" s="29"/>
      <c r="J893" s="16"/>
      <c r="K893" s="16"/>
      <c r="L893" s="31"/>
    </row>
    <row r="894" spans="1:12" x14ac:dyDescent="0.25">
      <c r="A894" s="24"/>
      <c r="B894" s="28"/>
      <c r="C894" s="29"/>
      <c r="D894" s="16"/>
      <c r="E894" s="16"/>
      <c r="F894" s="31"/>
      <c r="G894" s="29"/>
      <c r="H894" s="29"/>
      <c r="I894" s="29"/>
      <c r="J894" s="16"/>
      <c r="K894" s="16"/>
      <c r="L894" s="31"/>
    </row>
    <row r="895" spans="1:12" x14ac:dyDescent="0.25">
      <c r="A895" s="24"/>
      <c r="B895" s="28">
        <v>4279.6000000000004</v>
      </c>
      <c r="C895" s="29">
        <v>4405.866</v>
      </c>
      <c r="D895" s="30">
        <v>45575</v>
      </c>
      <c r="E895" s="16" t="s">
        <v>641</v>
      </c>
      <c r="F895" s="31">
        <v>760</v>
      </c>
      <c r="G895" s="29">
        <v>4405.866</v>
      </c>
      <c r="H895" s="29">
        <v>4702.5</v>
      </c>
      <c r="I895" s="29">
        <f>H895/C895*100</f>
        <v>106.73270589709264</v>
      </c>
      <c r="J895" s="30">
        <v>45553</v>
      </c>
      <c r="K895" s="16" t="s">
        <v>642</v>
      </c>
      <c r="L895" s="31">
        <v>760</v>
      </c>
    </row>
    <row r="896" spans="1:12" x14ac:dyDescent="0.25">
      <c r="A896" s="24" t="s">
        <v>643</v>
      </c>
      <c r="B896" s="28"/>
      <c r="C896" s="29"/>
      <c r="D896" s="16"/>
      <c r="E896" s="16"/>
      <c r="F896" s="31"/>
      <c r="G896" s="29"/>
      <c r="H896" s="29"/>
      <c r="I896" s="29"/>
      <c r="J896" s="16"/>
      <c r="K896" s="16"/>
      <c r="L896" s="31"/>
    </row>
    <row r="897" spans="1:12" x14ac:dyDescent="0.25">
      <c r="A897" s="24"/>
      <c r="B897" s="28"/>
      <c r="C897" s="29"/>
      <c r="D897" s="16"/>
      <c r="E897" s="16"/>
      <c r="F897" s="31"/>
      <c r="G897" s="29"/>
      <c r="H897" s="29"/>
      <c r="I897" s="29"/>
      <c r="J897" s="16"/>
      <c r="K897" s="16"/>
      <c r="L897" s="31"/>
    </row>
    <row r="898" spans="1:12" x14ac:dyDescent="0.25">
      <c r="A898" s="24"/>
      <c r="B898" s="28">
        <v>6292.9</v>
      </c>
      <c r="C898" s="29">
        <v>6530.8008300000001</v>
      </c>
      <c r="D898" s="30">
        <v>45202</v>
      </c>
      <c r="E898" s="16" t="s">
        <v>644</v>
      </c>
      <c r="F898" s="31">
        <v>213</v>
      </c>
      <c r="G898" s="29">
        <v>6857.34</v>
      </c>
      <c r="H898" s="29">
        <v>7052.6</v>
      </c>
      <c r="I898" s="29">
        <f>H898/C898*100</f>
        <v>107.98981906787073</v>
      </c>
      <c r="J898" s="30">
        <v>45574</v>
      </c>
      <c r="K898" s="16" t="s">
        <v>645</v>
      </c>
      <c r="L898" s="31">
        <v>250.67000000000002</v>
      </c>
    </row>
    <row r="899" spans="1:12" x14ac:dyDescent="0.25">
      <c r="A899" s="24" t="s">
        <v>646</v>
      </c>
      <c r="B899" s="28"/>
      <c r="C899" s="29"/>
      <c r="D899" s="30"/>
      <c r="E899" s="16"/>
      <c r="F899" s="31"/>
      <c r="G899" s="29"/>
      <c r="H899" s="29"/>
      <c r="I899" s="29"/>
      <c r="J899" s="30"/>
      <c r="K899" s="16"/>
      <c r="L899" s="31"/>
    </row>
    <row r="900" spans="1:12" x14ac:dyDescent="0.25">
      <c r="A900" s="24"/>
      <c r="B900" s="28"/>
      <c r="C900" s="29"/>
      <c r="D900" s="16"/>
      <c r="E900" s="16"/>
      <c r="F900" s="31"/>
      <c r="G900" s="29"/>
      <c r="H900" s="29"/>
      <c r="I900" s="29"/>
      <c r="J900" s="16"/>
      <c r="K900" s="16"/>
      <c r="L900" s="31"/>
    </row>
    <row r="901" spans="1:12" x14ac:dyDescent="0.25">
      <c r="A901" s="24"/>
      <c r="B901" s="28">
        <v>7545.96</v>
      </c>
      <c r="C901" s="29">
        <v>8541.7199999999993</v>
      </c>
      <c r="D901" s="53">
        <v>45287</v>
      </c>
      <c r="E901" s="26" t="s">
        <v>613</v>
      </c>
      <c r="F901" s="31">
        <v>516.70000000000005</v>
      </c>
      <c r="G901" s="29">
        <v>8334.48</v>
      </c>
      <c r="H901" s="29">
        <v>8334.48</v>
      </c>
      <c r="I901" s="29">
        <f>H901/C901*100</f>
        <v>97.573790758769903</v>
      </c>
      <c r="J901" s="30">
        <v>45623</v>
      </c>
      <c r="K901" s="16" t="s">
        <v>647</v>
      </c>
      <c r="L901" s="31">
        <v>516.70000000000005</v>
      </c>
    </row>
    <row r="902" spans="1:12" x14ac:dyDescent="0.25">
      <c r="A902" s="24" t="s">
        <v>648</v>
      </c>
      <c r="B902" s="28"/>
      <c r="C902" s="29"/>
      <c r="D902" s="16"/>
      <c r="E902" s="16"/>
      <c r="F902" s="31"/>
      <c r="G902" s="29"/>
      <c r="H902" s="29"/>
      <c r="I902" s="29"/>
      <c r="J902" s="16"/>
      <c r="K902" s="16"/>
      <c r="L902" s="31"/>
    </row>
    <row r="903" spans="1:12" x14ac:dyDescent="0.25">
      <c r="A903" s="24"/>
      <c r="B903" s="28"/>
      <c r="C903" s="29"/>
      <c r="D903" s="16"/>
      <c r="E903" s="16"/>
      <c r="F903" s="31"/>
      <c r="G903" s="29"/>
      <c r="H903" s="29"/>
      <c r="I903" s="29"/>
      <c r="J903" s="16"/>
      <c r="K903" s="16"/>
      <c r="L903" s="31"/>
    </row>
    <row r="904" spans="1:12" x14ac:dyDescent="0.25">
      <c r="A904" s="24"/>
      <c r="B904" s="28">
        <v>4402.8</v>
      </c>
      <c r="C904" s="29">
        <v>4686.277</v>
      </c>
      <c r="D904" s="30">
        <v>45209</v>
      </c>
      <c r="E904" s="16" t="s">
        <v>649</v>
      </c>
      <c r="F904" s="31">
        <v>405</v>
      </c>
      <c r="G904" s="29">
        <v>4686.277</v>
      </c>
      <c r="H904" s="29">
        <v>5631.63</v>
      </c>
      <c r="I904" s="29">
        <f>H904/C904*100</f>
        <v>120.17279388307604</v>
      </c>
      <c r="J904" s="30">
        <v>45209</v>
      </c>
      <c r="K904" s="16" t="s">
        <v>649</v>
      </c>
      <c r="L904" s="31">
        <v>405</v>
      </c>
    </row>
    <row r="905" spans="1:12" x14ac:dyDescent="0.25">
      <c r="A905" s="24" t="s">
        <v>650</v>
      </c>
      <c r="B905" s="28"/>
      <c r="C905" s="29"/>
      <c r="D905" s="16"/>
      <c r="E905" s="16"/>
      <c r="F905" s="31"/>
      <c r="G905" s="29"/>
      <c r="H905" s="29"/>
      <c r="I905" s="29"/>
      <c r="J905" s="16"/>
      <c r="K905" s="16"/>
      <c r="L905" s="31"/>
    </row>
    <row r="906" spans="1:12" x14ac:dyDescent="0.25">
      <c r="A906" s="24"/>
      <c r="B906" s="28"/>
      <c r="C906" s="29"/>
      <c r="D906" s="16"/>
      <c r="E906" s="16"/>
      <c r="F906" s="31"/>
      <c r="G906" s="29"/>
      <c r="H906" s="29"/>
      <c r="I906" s="29"/>
      <c r="J906" s="16"/>
      <c r="K906" s="16"/>
      <c r="L906" s="31"/>
    </row>
    <row r="907" spans="1:12" x14ac:dyDescent="0.25">
      <c r="A907" s="24"/>
      <c r="B907" s="28">
        <v>3815.8</v>
      </c>
      <c r="C907" s="29">
        <v>3960.3339799999999</v>
      </c>
      <c r="D907" s="30">
        <v>45202</v>
      </c>
      <c r="E907" s="16" t="s">
        <v>651</v>
      </c>
      <c r="F907" s="31">
        <v>4180.1776666666674</v>
      </c>
      <c r="G907" s="29">
        <v>3960.3339799999999</v>
      </c>
      <c r="H907" s="29">
        <v>5935.23</v>
      </c>
      <c r="I907" s="29">
        <f>H907/C907*100</f>
        <v>149.86690592190914</v>
      </c>
      <c r="J907" s="30">
        <v>45202</v>
      </c>
      <c r="K907" s="16" t="s">
        <v>651</v>
      </c>
      <c r="L907" s="31">
        <v>4180.1776666666674</v>
      </c>
    </row>
    <row r="908" spans="1:12" x14ac:dyDescent="0.25">
      <c r="A908" s="24" t="s">
        <v>652</v>
      </c>
      <c r="B908" s="28"/>
      <c r="C908" s="29"/>
      <c r="D908" s="16"/>
      <c r="E908" s="16"/>
      <c r="F908" s="31"/>
      <c r="G908" s="29"/>
      <c r="H908" s="29"/>
      <c r="I908" s="29"/>
      <c r="J908" s="16"/>
      <c r="K908" s="16"/>
      <c r="L908" s="31"/>
    </row>
    <row r="909" spans="1:12" x14ac:dyDescent="0.25">
      <c r="A909" s="24"/>
      <c r="B909" s="28"/>
      <c r="C909" s="29"/>
      <c r="D909" s="16"/>
      <c r="E909" s="16"/>
      <c r="F909" s="31"/>
      <c r="G909" s="29"/>
      <c r="H909" s="29"/>
      <c r="I909" s="29"/>
      <c r="J909" s="16"/>
      <c r="K909" s="16"/>
      <c r="L909" s="31"/>
    </row>
    <row r="910" spans="1:12" x14ac:dyDescent="0.25">
      <c r="A910" s="24"/>
      <c r="B910" s="28">
        <v>4986</v>
      </c>
      <c r="C910" s="29">
        <v>5475</v>
      </c>
      <c r="D910" s="30">
        <v>45287</v>
      </c>
      <c r="E910" s="16" t="s">
        <v>613</v>
      </c>
      <c r="F910" s="31">
        <v>114</v>
      </c>
      <c r="G910" s="29">
        <v>5475</v>
      </c>
      <c r="H910" s="29">
        <v>5734.5599999999986</v>
      </c>
      <c r="I910" s="29">
        <f>H910/C910*100</f>
        <v>104.7408219178082</v>
      </c>
      <c r="J910" s="30">
        <v>45623</v>
      </c>
      <c r="K910" s="16" t="s">
        <v>647</v>
      </c>
      <c r="L910" s="31">
        <v>114</v>
      </c>
    </row>
    <row r="911" spans="1:12" x14ac:dyDescent="0.25">
      <c r="A911" s="24" t="s">
        <v>161</v>
      </c>
      <c r="B911" s="28"/>
      <c r="C911" s="29"/>
      <c r="D911" s="16"/>
      <c r="E911" s="16"/>
      <c r="F911" s="31"/>
      <c r="G911" s="29"/>
      <c r="H911" s="29"/>
      <c r="I911" s="29"/>
      <c r="J911" s="16"/>
      <c r="K911" s="16"/>
      <c r="L911" s="31"/>
    </row>
    <row r="912" spans="1:12" x14ac:dyDescent="0.25">
      <c r="A912" s="24"/>
      <c r="B912" s="28"/>
      <c r="C912" s="29"/>
      <c r="D912" s="16"/>
      <c r="E912" s="16"/>
      <c r="F912" s="31"/>
      <c r="G912" s="29"/>
      <c r="H912" s="29"/>
      <c r="I912" s="29"/>
      <c r="J912" s="16"/>
      <c r="K912" s="16"/>
      <c r="L912" s="31"/>
    </row>
    <row r="913" spans="1:12" x14ac:dyDescent="0.25">
      <c r="A913" s="24"/>
      <c r="B913" s="165">
        <v>6750.48</v>
      </c>
      <c r="C913" s="139">
        <v>7650.14</v>
      </c>
      <c r="D913" s="30">
        <v>45238</v>
      </c>
      <c r="E913" s="16" t="s">
        <v>162</v>
      </c>
      <c r="F913" s="31">
        <v>5415.3385361054179</v>
      </c>
      <c r="G913" s="139" t="s">
        <v>76</v>
      </c>
      <c r="H913" s="139" t="s">
        <v>76</v>
      </c>
      <c r="I913" s="139" t="s">
        <v>76</v>
      </c>
      <c r="J913" s="30" t="s">
        <v>76</v>
      </c>
      <c r="K913" s="16" t="s">
        <v>76</v>
      </c>
      <c r="L913" s="166" t="s">
        <v>76</v>
      </c>
    </row>
    <row r="914" spans="1:12" x14ac:dyDescent="0.25">
      <c r="A914" s="66" t="s">
        <v>653</v>
      </c>
      <c r="B914" s="165"/>
      <c r="C914" s="139"/>
      <c r="D914" s="30"/>
      <c r="E914" s="16"/>
      <c r="F914" s="31"/>
      <c r="G914" s="139"/>
      <c r="H914" s="139"/>
      <c r="I914" s="139"/>
      <c r="J914" s="30"/>
      <c r="K914" s="16"/>
      <c r="L914" s="166"/>
    </row>
    <row r="915" spans="1:12" x14ac:dyDescent="0.25">
      <c r="A915" s="67"/>
      <c r="B915" s="165"/>
      <c r="C915" s="139"/>
      <c r="D915" s="30"/>
      <c r="E915" s="16"/>
      <c r="F915" s="31"/>
      <c r="G915" s="139"/>
      <c r="H915" s="139"/>
      <c r="I915" s="139"/>
      <c r="J915" s="30"/>
      <c r="K915" s="16"/>
      <c r="L915" s="166"/>
    </row>
    <row r="916" spans="1:12" x14ac:dyDescent="0.25">
      <c r="A916" s="68"/>
      <c r="B916" s="165" t="s">
        <v>76</v>
      </c>
      <c r="C916" s="139">
        <v>7163.8799999999992</v>
      </c>
      <c r="D916" s="30">
        <v>45644</v>
      </c>
      <c r="E916" s="16" t="s">
        <v>654</v>
      </c>
      <c r="F916" s="31">
        <v>5415.3385361054179</v>
      </c>
      <c r="G916" s="139">
        <v>7163.8799999999992</v>
      </c>
      <c r="H916" s="139">
        <v>7816.7999999999993</v>
      </c>
      <c r="I916" s="139">
        <f>H916/C916*100</f>
        <v>109.11405551181763</v>
      </c>
      <c r="J916" s="30">
        <v>45644</v>
      </c>
      <c r="K916" s="16" t="s">
        <v>654</v>
      </c>
      <c r="L916" s="166">
        <v>5415.3385361054179</v>
      </c>
    </row>
    <row r="917" spans="1:12" ht="15.75" customHeight="1" x14ac:dyDescent="0.25">
      <c r="A917" s="66" t="s">
        <v>655</v>
      </c>
      <c r="B917" s="28"/>
      <c r="C917" s="29"/>
      <c r="D917" s="16"/>
      <c r="E917" s="16"/>
      <c r="F917" s="31"/>
      <c r="G917" s="29"/>
      <c r="H917" s="29"/>
      <c r="I917" s="29"/>
      <c r="J917" s="16"/>
      <c r="K917" s="16"/>
      <c r="L917" s="31"/>
    </row>
    <row r="918" spans="1:12" x14ac:dyDescent="0.25">
      <c r="A918" s="67"/>
      <c r="B918" s="28"/>
      <c r="C918" s="29"/>
      <c r="D918" s="16"/>
      <c r="E918" s="16"/>
      <c r="F918" s="31"/>
      <c r="G918" s="29"/>
      <c r="H918" s="29"/>
      <c r="I918" s="29"/>
      <c r="J918" s="16"/>
      <c r="K918" s="16"/>
      <c r="L918" s="31"/>
    </row>
    <row r="919" spans="1:12" x14ac:dyDescent="0.25">
      <c r="A919" s="68"/>
      <c r="B919" s="28">
        <v>4223.3</v>
      </c>
      <c r="C919" s="29">
        <v>4592.9799999999996</v>
      </c>
      <c r="D919" s="53">
        <v>45230</v>
      </c>
      <c r="E919" s="26" t="s">
        <v>635</v>
      </c>
      <c r="F919" s="31">
        <v>1171.3009999999999</v>
      </c>
      <c r="G919" s="29">
        <v>4592.9799999999996</v>
      </c>
      <c r="H919" s="29">
        <v>4784.2</v>
      </c>
      <c r="I919" s="29">
        <f>H919/C919*100</f>
        <v>104.16331009497102</v>
      </c>
      <c r="J919" s="53">
        <v>45567</v>
      </c>
      <c r="K919" s="26" t="s">
        <v>636</v>
      </c>
      <c r="L919" s="31">
        <v>1171.3009999999999</v>
      </c>
    </row>
    <row r="920" spans="1:12" x14ac:dyDescent="0.25">
      <c r="A920" s="19" t="s">
        <v>656</v>
      </c>
      <c r="B920" s="20"/>
      <c r="C920" s="21"/>
      <c r="D920" s="22"/>
      <c r="E920" s="22"/>
      <c r="F920" s="23"/>
      <c r="G920" s="20"/>
      <c r="H920" s="21"/>
      <c r="I920" s="21"/>
      <c r="J920" s="22"/>
      <c r="K920" s="22"/>
      <c r="L920" s="23"/>
    </row>
    <row r="921" spans="1:12" ht="15.75" customHeight="1" x14ac:dyDescent="0.25">
      <c r="A921" s="66" t="s">
        <v>657</v>
      </c>
      <c r="B921" s="28"/>
      <c r="C921" s="29"/>
      <c r="D921" s="26"/>
      <c r="E921" s="26"/>
      <c r="F921" s="31"/>
      <c r="G921" s="28"/>
      <c r="H921" s="29"/>
      <c r="I921" s="29"/>
      <c r="J921" s="26"/>
      <c r="K921" s="26"/>
      <c r="L921" s="31"/>
    </row>
    <row r="922" spans="1:12" x14ac:dyDescent="0.25">
      <c r="A922" s="67"/>
      <c r="B922" s="28"/>
      <c r="C922" s="29"/>
      <c r="D922" s="26"/>
      <c r="E922" s="26"/>
      <c r="F922" s="31"/>
      <c r="G922" s="28"/>
      <c r="H922" s="29"/>
      <c r="I922" s="29"/>
      <c r="J922" s="26"/>
      <c r="K922" s="26"/>
      <c r="L922" s="31"/>
    </row>
    <row r="923" spans="1:12" x14ac:dyDescent="0.25">
      <c r="A923" s="68"/>
      <c r="B923" s="28">
        <v>6031</v>
      </c>
      <c r="C923" s="29">
        <v>7546.7</v>
      </c>
      <c r="D923" s="26"/>
      <c r="E923" s="26"/>
      <c r="F923" s="31">
        <v>124.44</v>
      </c>
      <c r="G923" s="28">
        <v>7546.7</v>
      </c>
      <c r="H923" s="29">
        <v>8893.5</v>
      </c>
      <c r="I923" s="29">
        <f>H923/C923*100</f>
        <v>117.84621092663019</v>
      </c>
      <c r="J923" s="53">
        <v>45567</v>
      </c>
      <c r="K923" s="26" t="s">
        <v>636</v>
      </c>
      <c r="L923" s="31">
        <v>124.44</v>
      </c>
    </row>
    <row r="924" spans="1:12" x14ac:dyDescent="0.25">
      <c r="A924" s="24" t="s">
        <v>161</v>
      </c>
      <c r="B924" s="28"/>
      <c r="C924" s="29"/>
      <c r="D924" s="16"/>
      <c r="E924" s="16"/>
      <c r="F924" s="31"/>
      <c r="G924" s="28"/>
      <c r="H924" s="29"/>
      <c r="I924" s="29"/>
      <c r="J924" s="16"/>
      <c r="K924" s="16"/>
      <c r="L924" s="31"/>
    </row>
    <row r="925" spans="1:12" x14ac:dyDescent="0.25">
      <c r="A925" s="24"/>
      <c r="B925" s="28"/>
      <c r="C925" s="29"/>
      <c r="D925" s="16"/>
      <c r="E925" s="16"/>
      <c r="F925" s="31"/>
      <c r="G925" s="28"/>
      <c r="H925" s="29"/>
      <c r="I925" s="29"/>
      <c r="J925" s="16"/>
      <c r="K925" s="16"/>
      <c r="L925" s="31"/>
    </row>
    <row r="926" spans="1:12" x14ac:dyDescent="0.25">
      <c r="A926" s="24"/>
      <c r="B926" s="165">
        <v>6750.48</v>
      </c>
      <c r="C926" s="139">
        <v>7650.14</v>
      </c>
      <c r="D926" s="30">
        <v>45238</v>
      </c>
      <c r="E926" s="16" t="s">
        <v>162</v>
      </c>
      <c r="F926" s="31">
        <v>671.83</v>
      </c>
      <c r="G926" s="139" t="s">
        <v>76</v>
      </c>
      <c r="H926" s="139" t="s">
        <v>76</v>
      </c>
      <c r="I926" s="139" t="s">
        <v>76</v>
      </c>
      <c r="J926" s="30" t="s">
        <v>76</v>
      </c>
      <c r="K926" s="16" t="s">
        <v>76</v>
      </c>
      <c r="L926" s="166" t="s">
        <v>76</v>
      </c>
    </row>
    <row r="927" spans="1:12" x14ac:dyDescent="0.25">
      <c r="A927" s="66" t="s">
        <v>653</v>
      </c>
      <c r="B927" s="165"/>
      <c r="C927" s="139"/>
      <c r="D927" s="30"/>
      <c r="E927" s="16"/>
      <c r="F927" s="31"/>
      <c r="G927" s="167"/>
      <c r="H927" s="139"/>
      <c r="I927" s="139"/>
      <c r="J927" s="30"/>
      <c r="K927" s="16"/>
      <c r="L927" s="166"/>
    </row>
    <row r="928" spans="1:12" x14ac:dyDescent="0.25">
      <c r="A928" s="67"/>
      <c r="B928" s="165"/>
      <c r="C928" s="139"/>
      <c r="D928" s="30"/>
      <c r="E928" s="16"/>
      <c r="F928" s="31"/>
      <c r="G928" s="167"/>
      <c r="H928" s="139"/>
      <c r="I928" s="139"/>
      <c r="J928" s="30"/>
      <c r="K928" s="16"/>
      <c r="L928" s="166"/>
    </row>
    <row r="929" spans="1:12" x14ac:dyDescent="0.25">
      <c r="A929" s="68"/>
      <c r="B929" s="165" t="s">
        <v>76</v>
      </c>
      <c r="C929" s="139">
        <v>7163.8799999999992</v>
      </c>
      <c r="D929" s="30">
        <v>45644</v>
      </c>
      <c r="E929" s="16" t="s">
        <v>654</v>
      </c>
      <c r="F929" s="31">
        <v>671.83</v>
      </c>
      <c r="G929" s="139">
        <v>7163.8799999999992</v>
      </c>
      <c r="H929" s="139">
        <v>7816.7999999999993</v>
      </c>
      <c r="I929" s="139">
        <f>H929/C929*100</f>
        <v>109.11405551181763</v>
      </c>
      <c r="J929" s="30">
        <v>45644</v>
      </c>
      <c r="K929" s="16" t="s">
        <v>654</v>
      </c>
      <c r="L929" s="166">
        <v>671.83</v>
      </c>
    </row>
    <row r="930" spans="1:12" x14ac:dyDescent="0.25">
      <c r="A930" s="19" t="s">
        <v>658</v>
      </c>
      <c r="B930" s="20"/>
      <c r="C930" s="21"/>
      <c r="D930" s="22"/>
      <c r="E930" s="22"/>
      <c r="F930" s="23"/>
      <c r="G930" s="20"/>
      <c r="H930" s="21"/>
      <c r="I930" s="21"/>
      <c r="J930" s="22"/>
      <c r="K930" s="22"/>
      <c r="L930" s="23"/>
    </row>
    <row r="931" spans="1:12" x14ac:dyDescent="0.25">
      <c r="A931" s="24" t="s">
        <v>161</v>
      </c>
      <c r="B931" s="28"/>
      <c r="C931" s="29"/>
      <c r="D931" s="16"/>
      <c r="E931" s="16"/>
      <c r="F931" s="31"/>
      <c r="G931" s="28"/>
      <c r="H931" s="29"/>
      <c r="I931" s="29"/>
      <c r="J931" s="16"/>
      <c r="K931" s="16"/>
      <c r="L931" s="31"/>
    </row>
    <row r="932" spans="1:12" x14ac:dyDescent="0.25">
      <c r="A932" s="24"/>
      <c r="B932" s="28"/>
      <c r="C932" s="29"/>
      <c r="D932" s="16"/>
      <c r="E932" s="16"/>
      <c r="F932" s="31"/>
      <c r="G932" s="28"/>
      <c r="H932" s="29"/>
      <c r="I932" s="29"/>
      <c r="J932" s="16"/>
      <c r="K932" s="16"/>
      <c r="L932" s="31"/>
    </row>
    <row r="933" spans="1:12" x14ac:dyDescent="0.25">
      <c r="A933" s="24"/>
      <c r="B933" s="165">
        <v>6750.48</v>
      </c>
      <c r="C933" s="139">
        <v>7650.14</v>
      </c>
      <c r="D933" s="30">
        <v>45238</v>
      </c>
      <c r="E933" s="16" t="s">
        <v>162</v>
      </c>
      <c r="F933" s="31">
        <v>730.81178596666666</v>
      </c>
      <c r="G933" s="139" t="s">
        <v>76</v>
      </c>
      <c r="H933" s="139" t="s">
        <v>76</v>
      </c>
      <c r="I933" s="139" t="s">
        <v>76</v>
      </c>
      <c r="J933" s="30" t="s">
        <v>76</v>
      </c>
      <c r="K933" s="16" t="s">
        <v>76</v>
      </c>
      <c r="L933" s="166" t="s">
        <v>76</v>
      </c>
    </row>
    <row r="934" spans="1:12" x14ac:dyDescent="0.25">
      <c r="A934" s="66" t="s">
        <v>653</v>
      </c>
      <c r="B934" s="165"/>
      <c r="C934" s="139"/>
      <c r="D934" s="30"/>
      <c r="E934" s="16"/>
      <c r="F934" s="31"/>
      <c r="G934" s="167"/>
      <c r="H934" s="139"/>
      <c r="I934" s="139"/>
      <c r="J934" s="30"/>
      <c r="K934" s="16"/>
      <c r="L934" s="166"/>
    </row>
    <row r="935" spans="1:12" x14ac:dyDescent="0.25">
      <c r="A935" s="67"/>
      <c r="B935" s="165"/>
      <c r="C935" s="139"/>
      <c r="D935" s="30"/>
      <c r="E935" s="16"/>
      <c r="F935" s="31"/>
      <c r="G935" s="167"/>
      <c r="H935" s="139"/>
      <c r="I935" s="139"/>
      <c r="J935" s="30"/>
      <c r="K935" s="16"/>
      <c r="L935" s="166"/>
    </row>
    <row r="936" spans="1:12" x14ac:dyDescent="0.25">
      <c r="A936" s="68"/>
      <c r="B936" s="165" t="s">
        <v>76</v>
      </c>
      <c r="C936" s="139">
        <v>7163.8799999999992</v>
      </c>
      <c r="D936" s="30">
        <v>45644</v>
      </c>
      <c r="E936" s="16" t="s">
        <v>654</v>
      </c>
      <c r="F936" s="31">
        <v>730.81178596666666</v>
      </c>
      <c r="G936" s="139">
        <v>7163.8799999999992</v>
      </c>
      <c r="H936" s="139">
        <v>7816.7999999999993</v>
      </c>
      <c r="I936" s="139">
        <f>H936/C936*100</f>
        <v>109.11405551181763</v>
      </c>
      <c r="J936" s="30">
        <v>45644</v>
      </c>
      <c r="K936" s="16" t="s">
        <v>654</v>
      </c>
      <c r="L936" s="166">
        <v>730.81178596666666</v>
      </c>
    </row>
    <row r="937" spans="1:12" x14ac:dyDescent="0.25">
      <c r="A937" s="19" t="s">
        <v>659</v>
      </c>
      <c r="B937" s="20"/>
      <c r="C937" s="21"/>
      <c r="D937" s="22"/>
      <c r="E937" s="22"/>
      <c r="F937" s="23"/>
      <c r="G937" s="20"/>
      <c r="H937" s="21"/>
      <c r="I937" s="21"/>
      <c r="J937" s="22"/>
      <c r="K937" s="22"/>
      <c r="L937" s="23"/>
    </row>
    <row r="938" spans="1:12" x14ac:dyDescent="0.25">
      <c r="A938" s="24" t="s">
        <v>161</v>
      </c>
      <c r="B938" s="28"/>
      <c r="C938" s="29"/>
      <c r="D938" s="16"/>
      <c r="E938" s="16"/>
      <c r="F938" s="31"/>
      <c r="G938" s="28"/>
      <c r="H938" s="29"/>
      <c r="I938" s="29"/>
      <c r="J938" s="16"/>
      <c r="K938" s="16"/>
      <c r="L938" s="31"/>
    </row>
    <row r="939" spans="1:12" x14ac:dyDescent="0.25">
      <c r="A939" s="24"/>
      <c r="B939" s="28"/>
      <c r="C939" s="29"/>
      <c r="D939" s="16"/>
      <c r="E939" s="16"/>
      <c r="F939" s="31"/>
      <c r="G939" s="28"/>
      <c r="H939" s="29"/>
      <c r="I939" s="29"/>
      <c r="J939" s="16"/>
      <c r="K939" s="16"/>
      <c r="L939" s="31"/>
    </row>
    <row r="940" spans="1:12" x14ac:dyDescent="0.25">
      <c r="A940" s="24"/>
      <c r="B940" s="165">
        <v>6750.48</v>
      </c>
      <c r="C940" s="139">
        <v>7650.14</v>
      </c>
      <c r="D940" s="30">
        <v>45238</v>
      </c>
      <c r="E940" s="16" t="s">
        <v>162</v>
      </c>
      <c r="F940" s="31">
        <v>1190.9899993333336</v>
      </c>
      <c r="G940" s="139" t="s">
        <v>76</v>
      </c>
      <c r="H940" s="139" t="s">
        <v>76</v>
      </c>
      <c r="I940" s="139" t="s">
        <v>76</v>
      </c>
      <c r="J940" s="30" t="s">
        <v>76</v>
      </c>
      <c r="K940" s="16" t="s">
        <v>76</v>
      </c>
      <c r="L940" s="166" t="s">
        <v>76</v>
      </c>
    </row>
    <row r="941" spans="1:12" x14ac:dyDescent="0.25">
      <c r="A941" s="66" t="s">
        <v>653</v>
      </c>
      <c r="B941" s="165"/>
      <c r="C941" s="139"/>
      <c r="D941" s="30"/>
      <c r="E941" s="16"/>
      <c r="F941" s="31"/>
      <c r="G941" s="167"/>
      <c r="H941" s="139"/>
      <c r="I941" s="139"/>
      <c r="J941" s="30"/>
      <c r="K941" s="16"/>
      <c r="L941" s="166"/>
    </row>
    <row r="942" spans="1:12" x14ac:dyDescent="0.25">
      <c r="A942" s="67"/>
      <c r="B942" s="165"/>
      <c r="C942" s="139"/>
      <c r="D942" s="30"/>
      <c r="E942" s="16"/>
      <c r="F942" s="31"/>
      <c r="G942" s="167"/>
      <c r="H942" s="139"/>
      <c r="I942" s="139"/>
      <c r="J942" s="30"/>
      <c r="K942" s="16"/>
      <c r="L942" s="166"/>
    </row>
    <row r="943" spans="1:12" x14ac:dyDescent="0.25">
      <c r="A943" s="68"/>
      <c r="B943" s="165" t="s">
        <v>76</v>
      </c>
      <c r="C943" s="139">
        <v>7163.8799999999992</v>
      </c>
      <c r="D943" s="30">
        <v>45644</v>
      </c>
      <c r="E943" s="16" t="s">
        <v>654</v>
      </c>
      <c r="F943" s="31">
        <v>1190.9899993333336</v>
      </c>
      <c r="G943" s="139">
        <v>7163.8799999999992</v>
      </c>
      <c r="H943" s="139">
        <v>7816.7999999999993</v>
      </c>
      <c r="I943" s="139">
        <f>H943/C943*100</f>
        <v>109.11405551181763</v>
      </c>
      <c r="J943" s="30">
        <v>45644</v>
      </c>
      <c r="K943" s="16" t="s">
        <v>654</v>
      </c>
      <c r="L943" s="166">
        <v>1190.9899993333336</v>
      </c>
    </row>
    <row r="944" spans="1:12" x14ac:dyDescent="0.25">
      <c r="A944" s="19" t="s">
        <v>660</v>
      </c>
      <c r="B944" s="20"/>
      <c r="C944" s="21"/>
      <c r="D944" s="22"/>
      <c r="E944" s="22"/>
      <c r="F944" s="23"/>
      <c r="G944" s="20"/>
      <c r="H944" s="21"/>
      <c r="I944" s="21"/>
      <c r="J944" s="22"/>
      <c r="K944" s="22"/>
      <c r="L944" s="23"/>
    </row>
    <row r="945" spans="1:12" x14ac:dyDescent="0.25">
      <c r="A945" s="24" t="s">
        <v>661</v>
      </c>
      <c r="B945" s="28"/>
      <c r="C945" s="29"/>
      <c r="D945" s="16"/>
      <c r="E945" s="16"/>
      <c r="F945" s="31"/>
      <c r="G945" s="28"/>
      <c r="H945" s="29"/>
      <c r="I945" s="29"/>
      <c r="J945" s="16"/>
      <c r="K945" s="16"/>
      <c r="L945" s="31"/>
    </row>
    <row r="946" spans="1:12" x14ac:dyDescent="0.25">
      <c r="A946" s="24"/>
      <c r="B946" s="28"/>
      <c r="C946" s="29"/>
      <c r="D946" s="16"/>
      <c r="E946" s="16"/>
      <c r="F946" s="31"/>
      <c r="G946" s="28"/>
      <c r="H946" s="29"/>
      <c r="I946" s="29"/>
      <c r="J946" s="16"/>
      <c r="K946" s="16"/>
      <c r="L946" s="31"/>
    </row>
    <row r="947" spans="1:12" x14ac:dyDescent="0.25">
      <c r="A947" s="24"/>
      <c r="B947" s="39">
        <v>1772.3</v>
      </c>
      <c r="C947" s="40">
        <v>1940.2</v>
      </c>
      <c r="D947" s="30">
        <v>45195</v>
      </c>
      <c r="E947" s="16" t="s">
        <v>174</v>
      </c>
      <c r="F947" s="41">
        <v>2858.8240000000001</v>
      </c>
      <c r="G947" s="40" t="s">
        <v>76</v>
      </c>
      <c r="H947" s="29" t="s">
        <v>76</v>
      </c>
      <c r="I947" s="40" t="s">
        <v>76</v>
      </c>
      <c r="J947" s="30" t="s">
        <v>76</v>
      </c>
      <c r="K947" s="16" t="s">
        <v>76</v>
      </c>
      <c r="L947" s="41" t="s">
        <v>76</v>
      </c>
    </row>
    <row r="948" spans="1:12" x14ac:dyDescent="0.25">
      <c r="A948" s="66" t="s">
        <v>662</v>
      </c>
      <c r="B948" s="39"/>
      <c r="C948" s="40"/>
      <c r="D948" s="30"/>
      <c r="E948" s="16"/>
      <c r="F948" s="41"/>
      <c r="G948" s="112"/>
      <c r="H948" s="29"/>
      <c r="I948" s="40"/>
      <c r="J948" s="30"/>
      <c r="K948" s="16"/>
      <c r="L948" s="41"/>
    </row>
    <row r="949" spans="1:12" x14ac:dyDescent="0.25">
      <c r="A949" s="67"/>
      <c r="B949" s="39"/>
      <c r="C949" s="40"/>
      <c r="D949" s="30"/>
      <c r="E949" s="16"/>
      <c r="F949" s="41"/>
      <c r="G949" s="112"/>
      <c r="H949" s="29"/>
      <c r="I949" s="40"/>
      <c r="J949" s="30"/>
      <c r="K949" s="16"/>
      <c r="L949" s="41"/>
    </row>
    <row r="950" spans="1:12" x14ac:dyDescent="0.25">
      <c r="A950" s="68"/>
      <c r="B950" s="39" t="s">
        <v>76</v>
      </c>
      <c r="C950" s="40">
        <v>2017.6</v>
      </c>
      <c r="D950" s="30">
        <v>45588</v>
      </c>
      <c r="E950" s="16" t="s">
        <v>663</v>
      </c>
      <c r="F950" s="41">
        <v>2907.3000000000006</v>
      </c>
      <c r="G950" s="112">
        <v>2017.6</v>
      </c>
      <c r="H950" s="29">
        <v>2379.3000000000002</v>
      </c>
      <c r="I950" s="40">
        <f>H950/C950*100</f>
        <v>117.92724028548773</v>
      </c>
      <c r="J950" s="30">
        <v>45588</v>
      </c>
      <c r="K950" s="16" t="s">
        <v>663</v>
      </c>
      <c r="L950" s="41">
        <v>2907.3000000000006</v>
      </c>
    </row>
    <row r="951" spans="1:12" ht="24.75" customHeight="1" x14ac:dyDescent="0.25">
      <c r="A951" s="19" t="s">
        <v>664</v>
      </c>
      <c r="B951" s="20"/>
      <c r="C951" s="21"/>
      <c r="D951" s="22"/>
      <c r="E951" s="22"/>
      <c r="F951" s="23"/>
      <c r="G951" s="20"/>
      <c r="H951" s="21"/>
      <c r="I951" s="21"/>
      <c r="J951" s="22"/>
      <c r="K951" s="22"/>
      <c r="L951" s="23"/>
    </row>
    <row r="952" spans="1:12" x14ac:dyDescent="0.25">
      <c r="A952" s="24" t="s">
        <v>661</v>
      </c>
      <c r="B952" s="28"/>
      <c r="C952" s="29"/>
      <c r="D952" s="16"/>
      <c r="E952" s="16"/>
      <c r="F952" s="31"/>
      <c r="G952" s="28"/>
      <c r="H952" s="29"/>
      <c r="I952" s="29"/>
      <c r="J952" s="16"/>
      <c r="K952" s="16"/>
      <c r="L952" s="31"/>
    </row>
    <row r="953" spans="1:12" x14ac:dyDescent="0.25">
      <c r="A953" s="24"/>
      <c r="B953" s="28"/>
      <c r="C953" s="29"/>
      <c r="D953" s="16"/>
      <c r="E953" s="16"/>
      <c r="F953" s="31"/>
      <c r="G953" s="28"/>
      <c r="H953" s="29"/>
      <c r="I953" s="29"/>
      <c r="J953" s="16"/>
      <c r="K953" s="16"/>
      <c r="L953" s="31"/>
    </row>
    <row r="954" spans="1:12" x14ac:dyDescent="0.25">
      <c r="A954" s="24"/>
      <c r="B954" s="28">
        <v>2799.9</v>
      </c>
      <c r="C954" s="29">
        <v>3086.6</v>
      </c>
      <c r="D954" s="53">
        <v>45195</v>
      </c>
      <c r="E954" s="26" t="s">
        <v>174</v>
      </c>
      <c r="F954" s="31">
        <v>1726.35</v>
      </c>
      <c r="G954" s="29">
        <v>3086.6</v>
      </c>
      <c r="H954" s="29">
        <v>4245.2</v>
      </c>
      <c r="I954" s="29">
        <f>H954/C954*100</f>
        <v>137.5364478714443</v>
      </c>
      <c r="J954" s="53">
        <v>45644</v>
      </c>
      <c r="K954" s="26" t="s">
        <v>175</v>
      </c>
      <c r="L954" s="31">
        <v>524.90000000000009</v>
      </c>
    </row>
    <row r="955" spans="1:12" x14ac:dyDescent="0.25">
      <c r="A955" s="66" t="s">
        <v>662</v>
      </c>
      <c r="B955" s="113"/>
      <c r="C955" s="29"/>
      <c r="D955" s="53"/>
      <c r="E955" s="26"/>
      <c r="F955" s="31"/>
      <c r="G955" s="29"/>
      <c r="H955" s="29"/>
      <c r="I955" s="29"/>
      <c r="J955" s="53"/>
      <c r="K955" s="26"/>
      <c r="L955" s="31"/>
    </row>
    <row r="956" spans="1:12" x14ac:dyDescent="0.25">
      <c r="A956" s="67"/>
      <c r="B956" s="113"/>
      <c r="C956" s="29"/>
      <c r="D956" s="53"/>
      <c r="E956" s="26"/>
      <c r="F956" s="31"/>
      <c r="G956" s="29"/>
      <c r="H956" s="29"/>
      <c r="I956" s="29"/>
      <c r="J956" s="53"/>
      <c r="K956" s="26"/>
      <c r="L956" s="31"/>
    </row>
    <row r="957" spans="1:12" x14ac:dyDescent="0.25">
      <c r="A957" s="68"/>
      <c r="B957" s="113" t="s">
        <v>76</v>
      </c>
      <c r="C957" s="29">
        <v>3293.1</v>
      </c>
      <c r="D957" s="53">
        <v>45588</v>
      </c>
      <c r="E957" s="26" t="s">
        <v>663</v>
      </c>
      <c r="F957" s="31">
        <v>805.4</v>
      </c>
      <c r="G957" s="113">
        <v>3293.1</v>
      </c>
      <c r="H957" s="29">
        <v>3844.29</v>
      </c>
      <c r="I957" s="29">
        <f>H957/C957*100</f>
        <v>116.73772433269565</v>
      </c>
      <c r="J957" s="30">
        <v>45588</v>
      </c>
      <c r="K957" s="16" t="s">
        <v>663</v>
      </c>
      <c r="L957" s="31">
        <v>805.4</v>
      </c>
    </row>
    <row r="958" spans="1:12" ht="24" customHeight="1" x14ac:dyDescent="0.25">
      <c r="A958" s="19" t="s">
        <v>665</v>
      </c>
      <c r="B958" s="21"/>
      <c r="C958" s="21"/>
      <c r="D958" s="22"/>
      <c r="E958" s="22"/>
      <c r="F958" s="23"/>
      <c r="G958" s="21"/>
      <c r="H958" s="21"/>
      <c r="I958" s="21"/>
      <c r="J958" s="22"/>
      <c r="K958" s="22"/>
      <c r="L958" s="23"/>
    </row>
    <row r="959" spans="1:12" x14ac:dyDescent="0.25">
      <c r="A959" s="24" t="s">
        <v>666</v>
      </c>
      <c r="B959" s="28"/>
      <c r="C959" s="29"/>
      <c r="D959" s="26"/>
      <c r="E959" s="26"/>
      <c r="F959" s="31"/>
      <c r="G959" s="28"/>
      <c r="H959" s="29"/>
      <c r="I959" s="29"/>
      <c r="J959" s="26"/>
      <c r="K959" s="26"/>
      <c r="L959" s="31"/>
    </row>
    <row r="960" spans="1:12" x14ac:dyDescent="0.25">
      <c r="A960" s="24"/>
      <c r="B960" s="28"/>
      <c r="C960" s="29"/>
      <c r="D960" s="26"/>
      <c r="E960" s="26"/>
      <c r="F960" s="31"/>
      <c r="G960" s="28"/>
      <c r="H960" s="29"/>
      <c r="I960" s="29"/>
      <c r="J960" s="26"/>
      <c r="K960" s="26"/>
      <c r="L960" s="31"/>
    </row>
    <row r="961" spans="1:12" x14ac:dyDescent="0.25">
      <c r="A961" s="24"/>
      <c r="B961" s="28">
        <v>2281.44</v>
      </c>
      <c r="C961" s="29">
        <v>2406.6</v>
      </c>
      <c r="D961" s="53">
        <v>45181</v>
      </c>
      <c r="E961" s="26" t="s">
        <v>667</v>
      </c>
      <c r="F961" s="31">
        <v>609.40808295174327</v>
      </c>
      <c r="G961" s="29">
        <v>2406.6</v>
      </c>
      <c r="H961" s="70">
        <v>3076.3199999999997</v>
      </c>
      <c r="I961" s="135">
        <f>H961/C961*100</f>
        <v>127.82847170281724</v>
      </c>
      <c r="J961" s="53">
        <v>45574</v>
      </c>
      <c r="K961" s="26" t="s">
        <v>668</v>
      </c>
      <c r="L961" s="31">
        <v>609.40808295174327</v>
      </c>
    </row>
    <row r="962" spans="1:12" ht="30.75" customHeight="1" x14ac:dyDescent="0.25">
      <c r="A962" s="44" t="s">
        <v>661</v>
      </c>
      <c r="B962" s="28">
        <v>2799.9</v>
      </c>
      <c r="C962" s="29">
        <v>3086.6</v>
      </c>
      <c r="D962" s="53">
        <v>45195</v>
      </c>
      <c r="E962" s="26" t="s">
        <v>174</v>
      </c>
      <c r="F962" s="31">
        <v>823.9</v>
      </c>
      <c r="G962" s="29" t="s">
        <v>76</v>
      </c>
      <c r="H962" s="29" t="s">
        <v>76</v>
      </c>
      <c r="I962" s="29" t="s">
        <v>76</v>
      </c>
      <c r="J962" s="53" t="s">
        <v>76</v>
      </c>
      <c r="K962" s="26" t="s">
        <v>76</v>
      </c>
      <c r="L962" s="31" t="s">
        <v>76</v>
      </c>
    </row>
    <row r="963" spans="1:12" ht="18.75" customHeight="1" x14ac:dyDescent="0.25">
      <c r="A963" s="66" t="s">
        <v>662</v>
      </c>
      <c r="B963" s="28"/>
      <c r="C963" s="29"/>
      <c r="D963" s="53"/>
      <c r="E963" s="26"/>
      <c r="F963" s="31"/>
      <c r="G963" s="113"/>
      <c r="H963" s="29"/>
      <c r="I963" s="29"/>
      <c r="J963" s="53"/>
      <c r="K963" s="26"/>
      <c r="L963" s="31"/>
    </row>
    <row r="964" spans="1:12" ht="18.75" customHeight="1" x14ac:dyDescent="0.25">
      <c r="A964" s="67"/>
      <c r="B964" s="28"/>
      <c r="C964" s="29"/>
      <c r="D964" s="53"/>
      <c r="E964" s="26"/>
      <c r="F964" s="31"/>
      <c r="G964" s="113"/>
      <c r="H964" s="29"/>
      <c r="I964" s="29"/>
      <c r="J964" s="53"/>
      <c r="K964" s="26"/>
      <c r="L964" s="31"/>
    </row>
    <row r="965" spans="1:12" ht="18.75" customHeight="1" x14ac:dyDescent="0.25">
      <c r="A965" s="68"/>
      <c r="B965" s="28" t="s">
        <v>76</v>
      </c>
      <c r="C965" s="29">
        <v>3293.1</v>
      </c>
      <c r="D965" s="53">
        <v>45588</v>
      </c>
      <c r="E965" s="26" t="s">
        <v>663</v>
      </c>
      <c r="F965" s="31">
        <v>698.9</v>
      </c>
      <c r="G965" s="113">
        <v>3293.1</v>
      </c>
      <c r="H965" s="29">
        <v>3844.29</v>
      </c>
      <c r="I965" s="29">
        <f>H965/C965*100</f>
        <v>116.73772433269565</v>
      </c>
      <c r="J965" s="30">
        <v>45588</v>
      </c>
      <c r="K965" s="16" t="s">
        <v>663</v>
      </c>
      <c r="L965" s="31">
        <v>698.9</v>
      </c>
    </row>
    <row r="966" spans="1:12" x14ac:dyDescent="0.25">
      <c r="A966" s="19" t="s">
        <v>669</v>
      </c>
      <c r="B966" s="20"/>
      <c r="C966" s="21"/>
      <c r="D966" s="22"/>
      <c r="E966" s="22"/>
      <c r="F966" s="23"/>
      <c r="G966" s="20"/>
      <c r="H966" s="21"/>
      <c r="I966" s="131"/>
      <c r="J966" s="22"/>
      <c r="K966" s="22"/>
      <c r="L966" s="23"/>
    </row>
    <row r="967" spans="1:12" x14ac:dyDescent="0.25">
      <c r="A967" s="24" t="s">
        <v>186</v>
      </c>
      <c r="B967" s="28"/>
      <c r="C967" s="29"/>
      <c r="D967" s="16"/>
      <c r="E967" s="16"/>
      <c r="F967" s="31"/>
      <c r="G967" s="28"/>
      <c r="H967" s="29"/>
      <c r="I967" s="29"/>
      <c r="J967" s="16"/>
      <c r="K967" s="16"/>
      <c r="L967" s="31"/>
    </row>
    <row r="968" spans="1:12" x14ac:dyDescent="0.25">
      <c r="A968" s="24"/>
      <c r="B968" s="28"/>
      <c r="C968" s="29"/>
      <c r="D968" s="16"/>
      <c r="E968" s="16"/>
      <c r="F968" s="31"/>
      <c r="G968" s="28"/>
      <c r="H968" s="29"/>
      <c r="I968" s="29"/>
      <c r="J968" s="16"/>
      <c r="K968" s="16"/>
      <c r="L968" s="31"/>
    </row>
    <row r="969" spans="1:12" x14ac:dyDescent="0.25">
      <c r="A969" s="24"/>
      <c r="B969" s="39">
        <v>2142.1999999999998</v>
      </c>
      <c r="C969" s="40">
        <v>3051.5</v>
      </c>
      <c r="D969" s="30">
        <v>45252</v>
      </c>
      <c r="E969" s="16" t="s">
        <v>670</v>
      </c>
      <c r="F969" s="41">
        <v>2087.52</v>
      </c>
      <c r="G969" s="40">
        <v>3051.5</v>
      </c>
      <c r="H969" s="29">
        <v>3545.8</v>
      </c>
      <c r="I969" s="40">
        <f>H969/C969*100</f>
        <v>116.1985908569556</v>
      </c>
      <c r="J969" s="30">
        <v>45637</v>
      </c>
      <c r="K969" s="16" t="s">
        <v>671</v>
      </c>
      <c r="L969" s="41">
        <v>2087.52</v>
      </c>
    </row>
    <row r="970" spans="1:12" x14ac:dyDescent="0.25">
      <c r="A970" s="19" t="s">
        <v>672</v>
      </c>
      <c r="B970" s="21"/>
      <c r="C970" s="21"/>
      <c r="D970" s="22"/>
      <c r="E970" s="22"/>
      <c r="F970" s="23"/>
      <c r="G970" s="21"/>
      <c r="H970" s="21"/>
      <c r="I970" s="21"/>
      <c r="J970" s="22"/>
      <c r="K970" s="22"/>
      <c r="L970" s="23"/>
    </row>
    <row r="971" spans="1:12" x14ac:dyDescent="0.25">
      <c r="A971" s="71" t="s">
        <v>673</v>
      </c>
      <c r="B971" s="28"/>
      <c r="C971" s="29"/>
      <c r="D971" s="16"/>
      <c r="E971" s="16"/>
      <c r="F971" s="31"/>
      <c r="G971" s="28"/>
      <c r="H971" s="29"/>
      <c r="I971" s="29"/>
      <c r="J971" s="16"/>
      <c r="K971" s="16"/>
      <c r="L971" s="31"/>
    </row>
    <row r="972" spans="1:12" x14ac:dyDescent="0.25">
      <c r="A972" s="72"/>
      <c r="B972" s="28"/>
      <c r="C972" s="29"/>
      <c r="D972" s="16"/>
      <c r="E972" s="16"/>
      <c r="F972" s="31"/>
      <c r="G972" s="28"/>
      <c r="H972" s="29"/>
      <c r="I972" s="29"/>
      <c r="J972" s="16"/>
      <c r="K972" s="16"/>
      <c r="L972" s="31"/>
    </row>
    <row r="973" spans="1:12" x14ac:dyDescent="0.25">
      <c r="A973" s="73"/>
      <c r="B973" s="39">
        <v>4269.1000000000004</v>
      </c>
      <c r="C973" s="40">
        <v>4646.1000000000004</v>
      </c>
      <c r="D973" s="30">
        <v>45259</v>
      </c>
      <c r="E973" s="16" t="s">
        <v>674</v>
      </c>
      <c r="F973" s="41">
        <v>1386.067</v>
      </c>
      <c r="G973" s="40">
        <v>4646.1000000000004</v>
      </c>
      <c r="H973" s="78">
        <v>4991.1000000000004</v>
      </c>
      <c r="I973" s="29">
        <f>H973/C973*100</f>
        <v>107.4255827468199</v>
      </c>
      <c r="J973" s="30">
        <v>45646</v>
      </c>
      <c r="K973" s="16" t="s">
        <v>675</v>
      </c>
      <c r="L973" s="41">
        <v>1386.067</v>
      </c>
    </row>
    <row r="974" spans="1:12" x14ac:dyDescent="0.25">
      <c r="A974" s="24" t="s">
        <v>673</v>
      </c>
      <c r="B974" s="39"/>
      <c r="C974" s="40"/>
      <c r="D974" s="16"/>
      <c r="E974" s="16"/>
      <c r="F974" s="41"/>
      <c r="G974" s="40"/>
      <c r="H974" s="114"/>
      <c r="I974" s="29"/>
      <c r="J974" s="16"/>
      <c r="K974" s="16"/>
      <c r="L974" s="41"/>
    </row>
    <row r="975" spans="1:12" x14ac:dyDescent="0.25">
      <c r="A975" s="24"/>
      <c r="B975" s="39"/>
      <c r="C975" s="40"/>
      <c r="D975" s="16"/>
      <c r="E975" s="16"/>
      <c r="F975" s="41"/>
      <c r="G975" s="40"/>
      <c r="H975" s="114"/>
      <c r="I975" s="29"/>
      <c r="J975" s="16"/>
      <c r="K975" s="16"/>
      <c r="L975" s="41"/>
    </row>
    <row r="976" spans="1:12" x14ac:dyDescent="0.25">
      <c r="A976" s="24"/>
      <c r="B976" s="39">
        <v>5960.5</v>
      </c>
      <c r="C976" s="40">
        <v>6554.9</v>
      </c>
      <c r="D976" s="30">
        <v>45259</v>
      </c>
      <c r="E976" s="16" t="s">
        <v>674</v>
      </c>
      <c r="F976" s="41">
        <v>160.90100000000001</v>
      </c>
      <c r="G976" s="40">
        <v>6554.9</v>
      </c>
      <c r="H976" s="78">
        <v>8268.7999999999993</v>
      </c>
      <c r="I976" s="29">
        <f>H976/C976*100</f>
        <v>126.14685197333293</v>
      </c>
      <c r="J976" s="30">
        <v>45646</v>
      </c>
      <c r="K976" s="16" t="s">
        <v>675</v>
      </c>
      <c r="L976" s="41">
        <v>160.90100000000001</v>
      </c>
    </row>
    <row r="977" spans="1:12" ht="39.75" customHeight="1" x14ac:dyDescent="0.25">
      <c r="A977" s="44" t="s">
        <v>676</v>
      </c>
      <c r="B977" s="168">
        <v>5092.8</v>
      </c>
      <c r="C977" s="74">
        <v>5381.8</v>
      </c>
      <c r="D977" s="169">
        <v>45181</v>
      </c>
      <c r="E977" s="65" t="s">
        <v>677</v>
      </c>
      <c r="F977" s="170">
        <v>141.80600000000001</v>
      </c>
      <c r="G977" s="74">
        <v>5381.8</v>
      </c>
      <c r="H977" s="78">
        <v>5574.2</v>
      </c>
      <c r="I977" s="76">
        <f>H977/C977*100</f>
        <v>103.57501207774349</v>
      </c>
      <c r="J977" s="169">
        <v>45588</v>
      </c>
      <c r="K977" s="65" t="s">
        <v>678</v>
      </c>
      <c r="L977" s="170">
        <v>141.80600000000001</v>
      </c>
    </row>
    <row r="978" spans="1:12" x14ac:dyDescent="0.25">
      <c r="A978" s="19" t="s">
        <v>679</v>
      </c>
      <c r="B978" s="21"/>
      <c r="C978" s="21"/>
      <c r="D978" s="22"/>
      <c r="E978" s="22"/>
      <c r="F978" s="23"/>
      <c r="G978" s="21"/>
      <c r="H978" s="21"/>
      <c r="I978" s="131"/>
      <c r="J978" s="22"/>
      <c r="K978" s="22"/>
      <c r="L978" s="23"/>
    </row>
    <row r="979" spans="1:12" x14ac:dyDescent="0.25">
      <c r="A979" s="24" t="s">
        <v>680</v>
      </c>
      <c r="B979" s="39"/>
      <c r="C979" s="40"/>
      <c r="D979" s="16"/>
      <c r="E979" s="16"/>
      <c r="F979" s="41"/>
      <c r="G979" s="39"/>
      <c r="H979" s="40"/>
      <c r="I979" s="40"/>
      <c r="J979" s="16"/>
      <c r="K979" s="16"/>
      <c r="L979" s="41"/>
    </row>
    <row r="980" spans="1:12" x14ac:dyDescent="0.25">
      <c r="A980" s="24"/>
      <c r="B980" s="39"/>
      <c r="C980" s="40"/>
      <c r="D980" s="16"/>
      <c r="E980" s="16"/>
      <c r="F980" s="41"/>
      <c r="G980" s="39"/>
      <c r="H980" s="40"/>
      <c r="I980" s="40"/>
      <c r="J980" s="16"/>
      <c r="K980" s="16"/>
      <c r="L980" s="41"/>
    </row>
    <row r="981" spans="1:12" x14ac:dyDescent="0.25">
      <c r="A981" s="24"/>
      <c r="B981" s="39">
        <v>2683.2</v>
      </c>
      <c r="C981" s="40">
        <v>2702.64</v>
      </c>
      <c r="D981" s="30">
        <v>45596</v>
      </c>
      <c r="E981" s="16" t="s">
        <v>681</v>
      </c>
      <c r="F981" s="41">
        <v>3743.9</v>
      </c>
      <c r="G981" s="40">
        <v>2702.64</v>
      </c>
      <c r="H981" s="26">
        <v>2897.04</v>
      </c>
      <c r="I981" s="29">
        <f>H981/C981*100</f>
        <v>107.19296687683155</v>
      </c>
      <c r="J981" s="30">
        <v>45630</v>
      </c>
      <c r="K981" s="16" t="s">
        <v>682</v>
      </c>
      <c r="L981" s="41">
        <v>3342.4119999999998</v>
      </c>
    </row>
    <row r="982" spans="1:12" x14ac:dyDescent="0.25">
      <c r="A982" s="24" t="s">
        <v>376</v>
      </c>
      <c r="B982" s="28"/>
      <c r="C982" s="29"/>
      <c r="D982" s="16"/>
      <c r="E982" s="16"/>
      <c r="F982" s="31"/>
      <c r="G982" s="29"/>
      <c r="H982" s="16"/>
      <c r="I982" s="29"/>
      <c r="J982" s="16"/>
      <c r="K982" s="16"/>
      <c r="L982" s="31"/>
    </row>
    <row r="983" spans="1:12" x14ac:dyDescent="0.25">
      <c r="A983" s="24"/>
      <c r="B983" s="28"/>
      <c r="C983" s="29"/>
      <c r="D983" s="16"/>
      <c r="E983" s="16"/>
      <c r="F983" s="31"/>
      <c r="G983" s="29"/>
      <c r="H983" s="16"/>
      <c r="I983" s="29"/>
      <c r="J983" s="16"/>
      <c r="K983" s="16"/>
      <c r="L983" s="31"/>
    </row>
    <row r="984" spans="1:12" x14ac:dyDescent="0.25">
      <c r="A984" s="24"/>
      <c r="B984" s="28">
        <v>3171.36</v>
      </c>
      <c r="C984" s="29">
        <v>3646.9199999999996</v>
      </c>
      <c r="D984" s="30">
        <v>45230</v>
      </c>
      <c r="E984" s="16" t="s">
        <v>457</v>
      </c>
      <c r="F984" s="31">
        <v>9989.8019999999997</v>
      </c>
      <c r="G984" s="29">
        <v>3646.9199999999996</v>
      </c>
      <c r="H984" s="26">
        <v>5618.6399999999994</v>
      </c>
      <c r="I984" s="29">
        <f>H984/C984*100</f>
        <v>154.06534829390279</v>
      </c>
      <c r="J984" s="30">
        <v>45995</v>
      </c>
      <c r="K984" s="16" t="s">
        <v>458</v>
      </c>
      <c r="L984" s="31">
        <f>9479.242-L992</f>
        <v>9361.869999999999</v>
      </c>
    </row>
    <row r="985" spans="1:12" x14ac:dyDescent="0.25">
      <c r="A985" s="19" t="s">
        <v>683</v>
      </c>
      <c r="B985" s="20"/>
      <c r="C985" s="21"/>
      <c r="D985" s="22"/>
      <c r="E985" s="22"/>
      <c r="F985" s="23"/>
      <c r="G985" s="20"/>
      <c r="H985" s="21"/>
      <c r="I985" s="131"/>
      <c r="J985" s="22"/>
      <c r="K985" s="22"/>
      <c r="L985" s="23"/>
    </row>
    <row r="986" spans="1:12" x14ac:dyDescent="0.25">
      <c r="A986" s="24" t="s">
        <v>680</v>
      </c>
      <c r="B986" s="28"/>
      <c r="C986" s="29"/>
      <c r="D986" s="16"/>
      <c r="E986" s="16"/>
      <c r="F986" s="31"/>
      <c r="G986" s="28"/>
      <c r="H986" s="29"/>
      <c r="I986" s="29"/>
      <c r="J986" s="16"/>
      <c r="K986" s="16"/>
      <c r="L986" s="31"/>
    </row>
    <row r="987" spans="1:12" x14ac:dyDescent="0.25">
      <c r="A987" s="24"/>
      <c r="B987" s="28"/>
      <c r="C987" s="29"/>
      <c r="D987" s="16"/>
      <c r="E987" s="16"/>
      <c r="F987" s="31"/>
      <c r="G987" s="28"/>
      <c r="H987" s="29"/>
      <c r="I987" s="29"/>
      <c r="J987" s="16"/>
      <c r="K987" s="16"/>
      <c r="L987" s="31"/>
    </row>
    <row r="988" spans="1:12" x14ac:dyDescent="0.25">
      <c r="A988" s="24"/>
      <c r="B988" s="28">
        <v>1397.04</v>
      </c>
      <c r="C988" s="29">
        <v>1455.84</v>
      </c>
      <c r="D988" s="30">
        <v>45596</v>
      </c>
      <c r="E988" s="16" t="s">
        <v>681</v>
      </c>
      <c r="F988" s="31">
        <v>16.2</v>
      </c>
      <c r="G988" s="29">
        <v>1455.84</v>
      </c>
      <c r="H988" s="29">
        <v>1727.64</v>
      </c>
      <c r="I988" s="29">
        <f>H988/C988*100</f>
        <v>118.66963402571713</v>
      </c>
      <c r="J988" s="30">
        <v>45630</v>
      </c>
      <c r="K988" s="16" t="s">
        <v>682</v>
      </c>
      <c r="L988" s="31">
        <v>16.2</v>
      </c>
    </row>
    <row r="989" spans="1:12" x14ac:dyDescent="0.25">
      <c r="A989" s="171" t="s">
        <v>684</v>
      </c>
      <c r="B989" s="20"/>
      <c r="C989" s="21"/>
      <c r="D989" s="22"/>
      <c r="E989" s="22"/>
      <c r="F989" s="23"/>
      <c r="G989" s="20"/>
      <c r="H989" s="21"/>
      <c r="I989" s="21"/>
      <c r="J989" s="22"/>
      <c r="K989" s="22"/>
      <c r="L989" s="23"/>
    </row>
    <row r="990" spans="1:12" x14ac:dyDescent="0.25">
      <c r="A990" s="50" t="s">
        <v>685</v>
      </c>
      <c r="B990" s="28"/>
      <c r="C990" s="29"/>
      <c r="D990" s="16"/>
      <c r="E990" s="16"/>
      <c r="F990" s="31"/>
      <c r="G990" s="28"/>
      <c r="H990" s="29"/>
      <c r="I990" s="29"/>
      <c r="J990" s="16"/>
      <c r="K990" s="16"/>
      <c r="L990" s="31"/>
    </row>
    <row r="991" spans="1:12" x14ac:dyDescent="0.25">
      <c r="A991" s="51"/>
      <c r="B991" s="28"/>
      <c r="C991" s="29"/>
      <c r="D991" s="16"/>
      <c r="E991" s="16"/>
      <c r="F991" s="31"/>
      <c r="G991" s="28"/>
      <c r="H991" s="29"/>
      <c r="I991" s="29"/>
      <c r="J991" s="16"/>
      <c r="K991" s="16"/>
      <c r="L991" s="31"/>
    </row>
    <row r="992" spans="1:12" x14ac:dyDescent="0.25">
      <c r="A992" s="52"/>
      <c r="B992" s="28">
        <v>3171.36</v>
      </c>
      <c r="C992" s="29">
        <v>3646.9199999999996</v>
      </c>
      <c r="D992" s="30">
        <v>45230</v>
      </c>
      <c r="E992" s="16" t="s">
        <v>457</v>
      </c>
      <c r="F992" s="41">
        <v>117.37200000000099</v>
      </c>
      <c r="G992" s="29">
        <v>3646.9199999999996</v>
      </c>
      <c r="H992" s="29">
        <v>5618.6399999999994</v>
      </c>
      <c r="I992" s="29">
        <f>H992/C992*100</f>
        <v>154.06534829390279</v>
      </c>
      <c r="J992" s="30">
        <v>45995</v>
      </c>
      <c r="K992" s="16" t="s">
        <v>458</v>
      </c>
      <c r="L992" s="41">
        <v>117.37200000000099</v>
      </c>
    </row>
    <row r="993" spans="1:12" x14ac:dyDescent="0.25">
      <c r="A993" s="19" t="s">
        <v>686</v>
      </c>
      <c r="B993" s="20"/>
      <c r="C993" s="21"/>
      <c r="D993" s="22"/>
      <c r="E993" s="22"/>
      <c r="F993" s="23"/>
      <c r="G993" s="20"/>
      <c r="H993" s="21"/>
      <c r="I993" s="21"/>
      <c r="J993" s="22"/>
      <c r="K993" s="22"/>
      <c r="L993" s="23"/>
    </row>
    <row r="994" spans="1:12" x14ac:dyDescent="0.25">
      <c r="A994" s="24" t="s">
        <v>173</v>
      </c>
      <c r="B994" s="28"/>
      <c r="C994" s="29"/>
      <c r="D994" s="16"/>
      <c r="E994" s="16"/>
      <c r="F994" s="31"/>
      <c r="G994" s="28"/>
      <c r="H994" s="29"/>
      <c r="I994" s="29"/>
      <c r="J994" s="16"/>
      <c r="K994" s="16"/>
      <c r="L994" s="31"/>
    </row>
    <row r="995" spans="1:12" x14ac:dyDescent="0.25">
      <c r="A995" s="24"/>
      <c r="B995" s="28"/>
      <c r="C995" s="29"/>
      <c r="D995" s="16"/>
      <c r="E995" s="16"/>
      <c r="F995" s="31"/>
      <c r="G995" s="28"/>
      <c r="H995" s="29"/>
      <c r="I995" s="29"/>
      <c r="J995" s="16"/>
      <c r="K995" s="16"/>
      <c r="L995" s="31"/>
    </row>
    <row r="996" spans="1:12" x14ac:dyDescent="0.25">
      <c r="A996" s="24"/>
      <c r="B996" s="39">
        <v>2079</v>
      </c>
      <c r="C996" s="40">
        <v>2251.5</v>
      </c>
      <c r="D996" s="30">
        <v>45195</v>
      </c>
      <c r="E996" s="16" t="s">
        <v>174</v>
      </c>
      <c r="F996" s="41">
        <v>4211.4699999999993</v>
      </c>
      <c r="G996" s="29">
        <v>2251.5</v>
      </c>
      <c r="H996" s="29">
        <v>2619.4</v>
      </c>
      <c r="I996" s="40">
        <f>H996/C996*100</f>
        <v>116.34021763268932</v>
      </c>
      <c r="J996" s="30">
        <v>45646</v>
      </c>
      <c r="K996" s="16" t="s">
        <v>687</v>
      </c>
      <c r="L996" s="41">
        <v>3719.79</v>
      </c>
    </row>
    <row r="997" spans="1:12" x14ac:dyDescent="0.25">
      <c r="A997" s="19" t="s">
        <v>688</v>
      </c>
      <c r="B997" s="20"/>
      <c r="C997" s="21"/>
      <c r="D997" s="22"/>
      <c r="E997" s="22"/>
      <c r="F997" s="23"/>
      <c r="G997" s="20"/>
      <c r="H997" s="21"/>
      <c r="I997" s="21"/>
      <c r="J997" s="22"/>
      <c r="K997" s="22"/>
      <c r="L997" s="23"/>
    </row>
    <row r="998" spans="1:12" x14ac:dyDescent="0.25">
      <c r="A998" s="24" t="s">
        <v>173</v>
      </c>
      <c r="B998" s="28"/>
      <c r="C998" s="29"/>
      <c r="D998" s="16"/>
      <c r="E998" s="16"/>
      <c r="F998" s="31"/>
      <c r="G998" s="28"/>
      <c r="H998" s="29"/>
      <c r="I998" s="29"/>
      <c r="J998" s="16"/>
      <c r="K998" s="16"/>
      <c r="L998" s="31"/>
    </row>
    <row r="999" spans="1:12" x14ac:dyDescent="0.25">
      <c r="A999" s="24"/>
      <c r="B999" s="28"/>
      <c r="C999" s="29"/>
      <c r="D999" s="16"/>
      <c r="E999" s="16"/>
      <c r="F999" s="31"/>
      <c r="G999" s="28"/>
      <c r="H999" s="29"/>
      <c r="I999" s="29"/>
      <c r="J999" s="16"/>
      <c r="K999" s="16"/>
      <c r="L999" s="31"/>
    </row>
    <row r="1000" spans="1:12" x14ac:dyDescent="0.25">
      <c r="A1000" s="24"/>
      <c r="B1000" s="39">
        <v>1888</v>
      </c>
      <c r="C1000" s="40">
        <v>2115</v>
      </c>
      <c r="D1000" s="30">
        <v>45195</v>
      </c>
      <c r="E1000" s="16" t="s">
        <v>174</v>
      </c>
      <c r="F1000" s="41">
        <v>459.3</v>
      </c>
      <c r="G1000" s="40">
        <v>2115</v>
      </c>
      <c r="H1000" s="29">
        <v>2363.6999999999998</v>
      </c>
      <c r="I1000" s="40">
        <f>H1000/C1000*100</f>
        <v>111.75886524822694</v>
      </c>
      <c r="J1000" s="30">
        <v>45646</v>
      </c>
      <c r="K1000" s="16" t="s">
        <v>687</v>
      </c>
      <c r="L1000" s="41">
        <v>615.5920000000001</v>
      </c>
    </row>
    <row r="1001" spans="1:12" x14ac:dyDescent="0.25">
      <c r="A1001" s="19" t="s">
        <v>689</v>
      </c>
      <c r="B1001" s="20"/>
      <c r="C1001" s="21"/>
      <c r="D1001" s="22"/>
      <c r="E1001" s="22"/>
      <c r="F1001" s="23"/>
      <c r="G1001" s="20"/>
      <c r="H1001" s="21"/>
      <c r="I1001" s="21"/>
      <c r="J1001" s="22"/>
      <c r="K1001" s="22"/>
      <c r="L1001" s="23"/>
    </row>
    <row r="1002" spans="1:12" x14ac:dyDescent="0.25">
      <c r="A1002" s="24" t="s">
        <v>173</v>
      </c>
      <c r="B1002" s="28"/>
      <c r="C1002" s="29"/>
      <c r="D1002" s="16"/>
      <c r="E1002" s="16"/>
      <c r="F1002" s="31"/>
      <c r="G1002" s="28"/>
      <c r="H1002" s="29"/>
      <c r="I1002" s="29"/>
      <c r="J1002" s="16"/>
      <c r="K1002" s="16"/>
      <c r="L1002" s="31"/>
    </row>
    <row r="1003" spans="1:12" x14ac:dyDescent="0.25">
      <c r="A1003" s="24"/>
      <c r="B1003" s="28"/>
      <c r="C1003" s="29"/>
      <c r="D1003" s="16"/>
      <c r="E1003" s="16"/>
      <c r="F1003" s="31"/>
      <c r="G1003" s="28"/>
      <c r="H1003" s="29"/>
      <c r="I1003" s="29"/>
      <c r="J1003" s="16"/>
      <c r="K1003" s="16"/>
      <c r="L1003" s="31"/>
    </row>
    <row r="1004" spans="1:12" x14ac:dyDescent="0.25">
      <c r="A1004" s="24"/>
      <c r="B1004" s="39">
        <v>1775.2</v>
      </c>
      <c r="C1004" s="40">
        <v>1875.3</v>
      </c>
      <c r="D1004" s="30">
        <v>45195</v>
      </c>
      <c r="E1004" s="16" t="s">
        <v>174</v>
      </c>
      <c r="F1004" s="41">
        <v>286.70724999999999</v>
      </c>
      <c r="G1004" s="29">
        <v>1875.3</v>
      </c>
      <c r="H1004" s="29">
        <v>2493.3000000000002</v>
      </c>
      <c r="I1004" s="40">
        <f>H1004/C1004*100</f>
        <v>132.95472724364103</v>
      </c>
      <c r="J1004" s="30">
        <v>45646</v>
      </c>
      <c r="K1004" s="16" t="s">
        <v>687</v>
      </c>
      <c r="L1004" s="41">
        <v>299.17</v>
      </c>
    </row>
    <row r="1005" spans="1:12" ht="31.5" x14ac:dyDescent="0.25">
      <c r="A1005" s="19" t="s">
        <v>690</v>
      </c>
      <c r="B1005" s="21"/>
      <c r="C1005" s="21"/>
      <c r="D1005" s="22"/>
      <c r="E1005" s="22"/>
      <c r="F1005" s="23"/>
      <c r="G1005" s="21"/>
      <c r="H1005" s="21"/>
      <c r="I1005" s="21"/>
      <c r="J1005" s="22"/>
      <c r="K1005" s="22"/>
      <c r="L1005" s="23"/>
    </row>
    <row r="1006" spans="1:12" x14ac:dyDescent="0.25">
      <c r="A1006" s="24" t="s">
        <v>691</v>
      </c>
      <c r="B1006" s="28"/>
      <c r="C1006" s="29"/>
      <c r="D1006" s="16"/>
      <c r="E1006" s="16"/>
      <c r="F1006" s="31"/>
      <c r="G1006" s="28"/>
      <c r="H1006" s="29"/>
      <c r="I1006" s="29"/>
      <c r="J1006" s="16"/>
      <c r="K1006" s="16"/>
      <c r="L1006" s="31"/>
    </row>
    <row r="1007" spans="1:12" x14ac:dyDescent="0.25">
      <c r="A1007" s="24"/>
      <c r="B1007" s="28"/>
      <c r="C1007" s="29"/>
      <c r="D1007" s="16"/>
      <c r="E1007" s="16"/>
      <c r="F1007" s="31"/>
      <c r="G1007" s="28"/>
      <c r="H1007" s="29"/>
      <c r="I1007" s="29"/>
      <c r="J1007" s="16"/>
      <c r="K1007" s="16"/>
      <c r="L1007" s="31"/>
    </row>
    <row r="1008" spans="1:12" x14ac:dyDescent="0.25">
      <c r="A1008" s="24"/>
      <c r="B1008" s="28">
        <v>3281.1</v>
      </c>
      <c r="C1008" s="29">
        <v>3597.4</v>
      </c>
      <c r="D1008" s="30">
        <v>45259</v>
      </c>
      <c r="E1008" s="16" t="s">
        <v>692</v>
      </c>
      <c r="F1008" s="31">
        <v>3694.1400000000003</v>
      </c>
      <c r="G1008" s="29">
        <v>3597.4</v>
      </c>
      <c r="H1008" s="78">
        <v>3890.3</v>
      </c>
      <c r="I1008" s="135">
        <f>H1008/C1008*100</f>
        <v>108.14199143826097</v>
      </c>
      <c r="J1008" s="30">
        <v>45588</v>
      </c>
      <c r="K1008" s="16" t="s">
        <v>693</v>
      </c>
      <c r="L1008" s="31">
        <v>3694.1400000000003</v>
      </c>
    </row>
    <row r="1009" spans="1:12" x14ac:dyDescent="0.25">
      <c r="A1009" s="71" t="s">
        <v>694</v>
      </c>
      <c r="B1009" s="28"/>
      <c r="C1009" s="29"/>
      <c r="D1009" s="30"/>
      <c r="E1009" s="16"/>
      <c r="F1009" s="31"/>
      <c r="G1009" s="29"/>
      <c r="H1009" s="78"/>
      <c r="I1009" s="135"/>
      <c r="J1009" s="30"/>
      <c r="K1009" s="16"/>
      <c r="L1009" s="31"/>
    </row>
    <row r="1010" spans="1:12" x14ac:dyDescent="0.25">
      <c r="A1010" s="72"/>
      <c r="B1010" s="28"/>
      <c r="C1010" s="29"/>
      <c r="D1010" s="30"/>
      <c r="E1010" s="16"/>
      <c r="F1010" s="31"/>
      <c r="G1010" s="29"/>
      <c r="H1010" s="78"/>
      <c r="I1010" s="135"/>
      <c r="J1010" s="30"/>
      <c r="K1010" s="16"/>
      <c r="L1010" s="31"/>
    </row>
    <row r="1011" spans="1:12" x14ac:dyDescent="0.25">
      <c r="A1011" s="73"/>
      <c r="B1011" s="28">
        <v>3784.6210000000001</v>
      </c>
      <c r="C1011" s="29">
        <v>3804.4769999999999</v>
      </c>
      <c r="D1011" s="30" t="s">
        <v>695</v>
      </c>
      <c r="E1011" s="16" t="s">
        <v>696</v>
      </c>
      <c r="F1011" s="31">
        <v>21.847000000000001</v>
      </c>
      <c r="G1011" s="29" t="s">
        <v>76</v>
      </c>
      <c r="H1011" s="78" t="s">
        <v>76</v>
      </c>
      <c r="I1011" s="135" t="s">
        <v>76</v>
      </c>
      <c r="J1011" s="30" t="s">
        <v>76</v>
      </c>
      <c r="K1011" s="16" t="s">
        <v>76</v>
      </c>
      <c r="L1011" s="31" t="s">
        <v>76</v>
      </c>
    </row>
    <row r="1012" spans="1:12" x14ac:dyDescent="0.25">
      <c r="A1012" s="71" t="s">
        <v>697</v>
      </c>
      <c r="B1012" s="28"/>
      <c r="C1012" s="29"/>
      <c r="D1012" s="16"/>
      <c r="E1012" s="16"/>
      <c r="F1012" s="31"/>
      <c r="G1012" s="29"/>
      <c r="H1012" s="64"/>
      <c r="I1012" s="29"/>
      <c r="J1012" s="16"/>
      <c r="K1012" s="16"/>
      <c r="L1012" s="31"/>
    </row>
    <row r="1013" spans="1:12" x14ac:dyDescent="0.25">
      <c r="A1013" s="72"/>
      <c r="B1013" s="28"/>
      <c r="C1013" s="29"/>
      <c r="D1013" s="16"/>
      <c r="E1013" s="16"/>
      <c r="F1013" s="31"/>
      <c r="G1013" s="29"/>
      <c r="H1013" s="64"/>
      <c r="I1013" s="29"/>
      <c r="J1013" s="16"/>
      <c r="K1013" s="16"/>
      <c r="L1013" s="31"/>
    </row>
    <row r="1014" spans="1:12" x14ac:dyDescent="0.25">
      <c r="A1014" s="73"/>
      <c r="B1014" s="28" t="s">
        <v>76</v>
      </c>
      <c r="C1014" s="29">
        <v>6221.4949999999999</v>
      </c>
      <c r="D1014" s="30">
        <v>45588</v>
      </c>
      <c r="E1014" s="16" t="s">
        <v>698</v>
      </c>
      <c r="F1014" s="31">
        <v>30.499999999999996</v>
      </c>
      <c r="G1014" s="29">
        <v>6221.4949999999999</v>
      </c>
      <c r="H1014" s="16">
        <v>6842.4</v>
      </c>
      <c r="I1014" s="29">
        <f>H1014/C1014*100</f>
        <v>109.97999676926527</v>
      </c>
      <c r="J1014" s="30">
        <v>45588</v>
      </c>
      <c r="K1014" s="16" t="s">
        <v>698</v>
      </c>
      <c r="L1014" s="31">
        <v>30.499999999999996</v>
      </c>
    </row>
    <row r="1015" spans="1:12" x14ac:dyDescent="0.25">
      <c r="A1015" s="24" t="s">
        <v>699</v>
      </c>
      <c r="B1015" s="28"/>
      <c r="C1015" s="29"/>
      <c r="D1015" s="16"/>
      <c r="E1015" s="16"/>
      <c r="F1015" s="31"/>
      <c r="G1015" s="29"/>
      <c r="H1015" s="64"/>
      <c r="I1015" s="29"/>
      <c r="J1015" s="16"/>
      <c r="K1015" s="16"/>
      <c r="L1015" s="31"/>
    </row>
    <row r="1016" spans="1:12" x14ac:dyDescent="0.25">
      <c r="A1016" s="24"/>
      <c r="B1016" s="28"/>
      <c r="C1016" s="29"/>
      <c r="D1016" s="16"/>
      <c r="E1016" s="16"/>
      <c r="F1016" s="31"/>
      <c r="G1016" s="29"/>
      <c r="H1016" s="64"/>
      <c r="I1016" s="29"/>
      <c r="J1016" s="16"/>
      <c r="K1016" s="16"/>
      <c r="L1016" s="31"/>
    </row>
    <row r="1017" spans="1:12" ht="36.75" customHeight="1" x14ac:dyDescent="0.25">
      <c r="A1017" s="24"/>
      <c r="B1017" s="39">
        <v>4509.8399999999992</v>
      </c>
      <c r="C1017" s="40">
        <v>4926.24</v>
      </c>
      <c r="D1017" s="30">
        <v>45216</v>
      </c>
      <c r="E1017" s="16" t="s">
        <v>700</v>
      </c>
      <c r="F1017" s="41">
        <v>163</v>
      </c>
      <c r="G1017" s="40">
        <v>4926.24</v>
      </c>
      <c r="H1017" s="40">
        <v>6844.2371999999996</v>
      </c>
      <c r="I1017" s="29">
        <f>H1017/C1017*100</f>
        <v>138.93430283542821</v>
      </c>
      <c r="J1017" s="30">
        <v>45553</v>
      </c>
      <c r="K1017" s="16" t="s">
        <v>701</v>
      </c>
      <c r="L1017" s="41">
        <v>156</v>
      </c>
    </row>
    <row r="1018" spans="1:12" ht="33" customHeight="1" x14ac:dyDescent="0.25">
      <c r="A1018" s="19" t="s">
        <v>702</v>
      </c>
      <c r="B1018" s="21">
        <v>3072.4156901211622</v>
      </c>
      <c r="C1018" s="21">
        <v>3198.4486703109637</v>
      </c>
      <c r="D1018" s="22"/>
      <c r="E1018" s="22"/>
      <c r="F1018" s="23">
        <v>4264.8066666666664</v>
      </c>
      <c r="G1018" s="21">
        <v>2306.6999999999998</v>
      </c>
      <c r="H1018" s="21">
        <v>2533.9</v>
      </c>
      <c r="I1018" s="131">
        <f>H1018/C1018*100</f>
        <v>79.222781454036777</v>
      </c>
      <c r="J1018" s="22"/>
      <c r="K1018" s="22"/>
      <c r="L1018" s="23" t="e">
        <f>L1021+L1024+L1030</f>
        <v>#VALUE!</v>
      </c>
    </row>
    <row r="1019" spans="1:12" x14ac:dyDescent="0.25">
      <c r="A1019" s="24" t="s">
        <v>703</v>
      </c>
      <c r="B1019" s="28"/>
      <c r="C1019" s="29"/>
      <c r="D1019" s="16"/>
      <c r="E1019" s="16"/>
      <c r="F1019" s="31"/>
      <c r="G1019" s="28"/>
      <c r="H1019" s="29"/>
      <c r="I1019" s="29"/>
      <c r="J1019" s="16"/>
      <c r="K1019" s="16"/>
      <c r="L1019" s="31"/>
    </row>
    <row r="1020" spans="1:12" x14ac:dyDescent="0.25">
      <c r="A1020" s="24"/>
      <c r="B1020" s="28"/>
      <c r="C1020" s="29"/>
      <c r="D1020" s="16"/>
      <c r="E1020" s="16"/>
      <c r="F1020" s="31"/>
      <c r="G1020" s="28"/>
      <c r="H1020" s="29"/>
      <c r="I1020" s="29"/>
      <c r="J1020" s="16"/>
      <c r="K1020" s="16"/>
      <c r="L1020" s="31"/>
    </row>
    <row r="1021" spans="1:12" x14ac:dyDescent="0.25">
      <c r="A1021" s="24"/>
      <c r="B1021" s="39">
        <v>3003.3</v>
      </c>
      <c r="C1021" s="40">
        <v>3138.7460000000001</v>
      </c>
      <c r="D1021" s="30">
        <v>45230</v>
      </c>
      <c r="E1021" s="16" t="s">
        <v>704</v>
      </c>
      <c r="F1021" s="41">
        <v>3936.7999999999997</v>
      </c>
      <c r="G1021" s="40" t="s">
        <v>76</v>
      </c>
      <c r="H1021" s="29" t="s">
        <v>76</v>
      </c>
      <c r="I1021" s="29" t="s">
        <v>76</v>
      </c>
      <c r="J1021" s="30" t="s">
        <v>76</v>
      </c>
      <c r="K1021" s="16" t="s">
        <v>76</v>
      </c>
      <c r="L1021" s="41" t="s">
        <v>76</v>
      </c>
    </row>
    <row r="1022" spans="1:12" x14ac:dyDescent="0.25">
      <c r="A1022" s="24" t="s">
        <v>705</v>
      </c>
      <c r="B1022" s="39"/>
      <c r="C1022" s="40"/>
      <c r="D1022" s="30"/>
      <c r="E1022" s="16"/>
      <c r="F1022" s="41"/>
      <c r="G1022" s="40"/>
      <c r="H1022" s="29"/>
      <c r="I1022" s="29"/>
      <c r="J1022" s="30"/>
      <c r="K1022" s="16"/>
      <c r="L1022" s="41"/>
    </row>
    <row r="1023" spans="1:12" x14ac:dyDescent="0.25">
      <c r="A1023" s="24"/>
      <c r="B1023" s="39"/>
      <c r="C1023" s="40"/>
      <c r="D1023" s="30"/>
      <c r="E1023" s="16"/>
      <c r="F1023" s="41"/>
      <c r="G1023" s="40"/>
      <c r="H1023" s="29"/>
      <c r="I1023" s="29"/>
      <c r="J1023" s="30"/>
      <c r="K1023" s="16"/>
      <c r="L1023" s="41"/>
    </row>
    <row r="1024" spans="1:12" x14ac:dyDescent="0.25">
      <c r="A1024" s="24"/>
      <c r="B1024" s="39">
        <v>3949.3</v>
      </c>
      <c r="C1024" s="40">
        <v>3949.4</v>
      </c>
      <c r="D1024" s="30">
        <v>45230</v>
      </c>
      <c r="E1024" s="16" t="s">
        <v>704</v>
      </c>
      <c r="F1024" s="41">
        <v>302.3</v>
      </c>
      <c r="G1024" s="40" t="s">
        <v>76</v>
      </c>
      <c r="H1024" s="29" t="s">
        <v>76</v>
      </c>
      <c r="I1024" s="29" t="s">
        <v>76</v>
      </c>
      <c r="J1024" s="30" t="s">
        <v>76</v>
      </c>
      <c r="K1024" s="16" t="s">
        <v>76</v>
      </c>
      <c r="L1024" s="41" t="s">
        <v>76</v>
      </c>
    </row>
    <row r="1025" spans="1:12" x14ac:dyDescent="0.25">
      <c r="A1025" s="66" t="s">
        <v>706</v>
      </c>
      <c r="B1025" s="39"/>
      <c r="C1025" s="40"/>
      <c r="D1025" s="30"/>
      <c r="E1025" s="16"/>
      <c r="F1025" s="41"/>
      <c r="G1025" s="40"/>
      <c r="H1025" s="29"/>
      <c r="I1025" s="29"/>
      <c r="J1025" s="30"/>
      <c r="K1025" s="16"/>
      <c r="L1025" s="41"/>
    </row>
    <row r="1026" spans="1:12" x14ac:dyDescent="0.25">
      <c r="A1026" s="67"/>
      <c r="B1026" s="39"/>
      <c r="C1026" s="40"/>
      <c r="D1026" s="30"/>
      <c r="E1026" s="16"/>
      <c r="F1026" s="41"/>
      <c r="G1026" s="40"/>
      <c r="H1026" s="29"/>
      <c r="I1026" s="29"/>
      <c r="J1026" s="30"/>
      <c r="K1026" s="16"/>
      <c r="L1026" s="41"/>
    </row>
    <row r="1027" spans="1:12" x14ac:dyDescent="0.25">
      <c r="A1027" s="68"/>
      <c r="B1027" s="39" t="s">
        <v>76</v>
      </c>
      <c r="C1027" s="40">
        <v>4521.7199999999993</v>
      </c>
      <c r="D1027" s="30">
        <v>45616</v>
      </c>
      <c r="E1027" s="16" t="s">
        <v>194</v>
      </c>
      <c r="F1027" s="41">
        <v>4520.3999998400004</v>
      </c>
      <c r="G1027" s="40">
        <v>4521.7199999999993</v>
      </c>
      <c r="H1027" s="29">
        <v>4907.6399999999994</v>
      </c>
      <c r="I1027" s="29">
        <f>H1027/C1027*100</f>
        <v>108.53480533956106</v>
      </c>
      <c r="J1027" s="30">
        <v>45616</v>
      </c>
      <c r="K1027" s="16" t="s">
        <v>194</v>
      </c>
      <c r="L1027" s="41">
        <v>4520.3999998400004</v>
      </c>
    </row>
    <row r="1028" spans="1:12" x14ac:dyDescent="0.25">
      <c r="A1028" s="71" t="s">
        <v>707</v>
      </c>
      <c r="B1028" s="39"/>
      <c r="C1028" s="40"/>
      <c r="D1028" s="30"/>
      <c r="E1028" s="16"/>
      <c r="F1028" s="41"/>
      <c r="G1028" s="40"/>
      <c r="H1028" s="40"/>
      <c r="I1028" s="29"/>
      <c r="J1028" s="30"/>
      <c r="K1028" s="16"/>
      <c r="L1028" s="41"/>
    </row>
    <row r="1029" spans="1:12" x14ac:dyDescent="0.25">
      <c r="A1029" s="163"/>
      <c r="B1029" s="39"/>
      <c r="C1029" s="40"/>
      <c r="D1029" s="30"/>
      <c r="E1029" s="16"/>
      <c r="F1029" s="41"/>
      <c r="G1029" s="40"/>
      <c r="H1029" s="40"/>
      <c r="I1029" s="29"/>
      <c r="J1029" s="30"/>
      <c r="K1029" s="16"/>
      <c r="L1029" s="41"/>
    </row>
    <row r="1030" spans="1:12" ht="30" customHeight="1" x14ac:dyDescent="0.25">
      <c r="A1030" s="164"/>
      <c r="B1030" s="39">
        <v>2306.6999999999998</v>
      </c>
      <c r="C1030" s="40">
        <v>2306.6</v>
      </c>
      <c r="D1030" s="30">
        <v>45238</v>
      </c>
      <c r="E1030" s="16" t="s">
        <v>708</v>
      </c>
      <c r="F1030" s="41">
        <v>25.706666666666671</v>
      </c>
      <c r="G1030" s="40">
        <v>2306.6999999999998</v>
      </c>
      <c r="H1030" s="40">
        <v>2533.9</v>
      </c>
      <c r="I1030" s="29">
        <f>H1030/C1030*100</f>
        <v>109.85433105003035</v>
      </c>
      <c r="J1030" s="30">
        <v>45574</v>
      </c>
      <c r="K1030" s="16" t="s">
        <v>709</v>
      </c>
      <c r="L1030" s="41">
        <v>25.706666666666671</v>
      </c>
    </row>
    <row r="1031" spans="1:12" x14ac:dyDescent="0.25">
      <c r="A1031" s="19" t="s">
        <v>710</v>
      </c>
      <c r="B1031" s="20"/>
      <c r="C1031" s="21"/>
      <c r="D1031" s="22"/>
      <c r="E1031" s="22"/>
      <c r="F1031" s="23"/>
      <c r="G1031" s="20"/>
      <c r="H1031" s="21"/>
      <c r="I1031" s="21"/>
      <c r="J1031" s="22"/>
      <c r="K1031" s="22"/>
      <c r="L1031" s="23"/>
    </row>
    <row r="1032" spans="1:12" x14ac:dyDescent="0.25">
      <c r="A1032" s="24" t="s">
        <v>143</v>
      </c>
      <c r="B1032" s="28"/>
      <c r="C1032" s="29"/>
      <c r="D1032" s="16"/>
      <c r="E1032" s="16"/>
      <c r="F1032" s="31"/>
      <c r="G1032" s="28"/>
      <c r="H1032" s="29"/>
      <c r="I1032" s="29"/>
      <c r="J1032" s="16"/>
      <c r="K1032" s="16"/>
      <c r="L1032" s="31"/>
    </row>
    <row r="1033" spans="1:12" x14ac:dyDescent="0.25">
      <c r="A1033" s="24"/>
      <c r="B1033" s="28"/>
      <c r="C1033" s="29"/>
      <c r="D1033" s="16"/>
      <c r="E1033" s="16"/>
      <c r="F1033" s="31"/>
      <c r="G1033" s="28"/>
      <c r="H1033" s="29"/>
      <c r="I1033" s="29"/>
      <c r="J1033" s="16"/>
      <c r="K1033" s="16"/>
      <c r="L1033" s="31"/>
    </row>
    <row r="1034" spans="1:12" x14ac:dyDescent="0.25">
      <c r="A1034" s="24"/>
      <c r="B1034" s="28">
        <v>4615.5600000000004</v>
      </c>
      <c r="C1034" s="29">
        <v>5825.76</v>
      </c>
      <c r="D1034" s="53">
        <v>45273</v>
      </c>
      <c r="E1034" s="26" t="s">
        <v>144</v>
      </c>
      <c r="F1034" s="31">
        <v>1177</v>
      </c>
      <c r="G1034" s="29">
        <v>5825.76</v>
      </c>
      <c r="H1034" s="29">
        <v>6628.3200000000006</v>
      </c>
      <c r="I1034" s="29">
        <f>H1034/C1034*100</f>
        <v>113.77605668616629</v>
      </c>
      <c r="J1034" s="53">
        <v>45646</v>
      </c>
      <c r="K1034" s="26" t="s">
        <v>145</v>
      </c>
      <c r="L1034" s="31">
        <v>1177</v>
      </c>
    </row>
    <row r="1035" spans="1:12" x14ac:dyDescent="0.25">
      <c r="A1035" s="19" t="s">
        <v>711</v>
      </c>
      <c r="B1035" s="20"/>
      <c r="C1035" s="21"/>
      <c r="D1035" s="22"/>
      <c r="E1035" s="22"/>
      <c r="F1035" s="23"/>
      <c r="G1035" s="20"/>
      <c r="H1035" s="21"/>
      <c r="I1035" s="21"/>
      <c r="J1035" s="22"/>
      <c r="K1035" s="22"/>
      <c r="L1035" s="23"/>
    </row>
    <row r="1036" spans="1:12" x14ac:dyDescent="0.25">
      <c r="A1036" s="24" t="s">
        <v>712</v>
      </c>
      <c r="B1036" s="28"/>
      <c r="C1036" s="29"/>
      <c r="D1036" s="16"/>
      <c r="E1036" s="16"/>
      <c r="F1036" s="31"/>
      <c r="G1036" s="28"/>
      <c r="H1036" s="29"/>
      <c r="I1036" s="29"/>
      <c r="J1036" s="16"/>
      <c r="K1036" s="16"/>
      <c r="L1036" s="31"/>
    </row>
    <row r="1037" spans="1:12" x14ac:dyDescent="0.25">
      <c r="A1037" s="24"/>
      <c r="B1037" s="28"/>
      <c r="C1037" s="29"/>
      <c r="D1037" s="16"/>
      <c r="E1037" s="16"/>
      <c r="F1037" s="31"/>
      <c r="G1037" s="28"/>
      <c r="H1037" s="29"/>
      <c r="I1037" s="29"/>
      <c r="J1037" s="16"/>
      <c r="K1037" s="16"/>
      <c r="L1037" s="31"/>
    </row>
    <row r="1038" spans="1:12" x14ac:dyDescent="0.25">
      <c r="A1038" s="24"/>
      <c r="B1038" s="39">
        <v>2587.8000000000002</v>
      </c>
      <c r="C1038" s="40">
        <v>2817.8220000000001</v>
      </c>
      <c r="D1038" s="30">
        <v>45273</v>
      </c>
      <c r="E1038" s="16" t="s">
        <v>713</v>
      </c>
      <c r="F1038" s="41">
        <v>2088</v>
      </c>
      <c r="G1038" s="40">
        <v>2817.8220000000001</v>
      </c>
      <c r="H1038" s="29">
        <v>3913.8</v>
      </c>
      <c r="I1038" s="29">
        <f>H1038/C1038*100</f>
        <v>138.89450788587783</v>
      </c>
      <c r="J1038" s="30">
        <v>45616</v>
      </c>
      <c r="K1038" s="16" t="s">
        <v>714</v>
      </c>
      <c r="L1038" s="41">
        <v>2088.0095541019023</v>
      </c>
    </row>
    <row r="1039" spans="1:12" x14ac:dyDescent="0.25">
      <c r="A1039" s="19" t="s">
        <v>715</v>
      </c>
      <c r="B1039" s="20"/>
      <c r="C1039" s="21"/>
      <c r="D1039" s="22"/>
      <c r="E1039" s="22"/>
      <c r="F1039" s="23"/>
      <c r="G1039" s="20"/>
      <c r="H1039" s="21"/>
      <c r="I1039" s="21"/>
      <c r="J1039" s="22"/>
      <c r="K1039" s="22"/>
      <c r="L1039" s="23"/>
    </row>
    <row r="1040" spans="1:12" x14ac:dyDescent="0.25">
      <c r="A1040" s="24" t="s">
        <v>716</v>
      </c>
      <c r="B1040" s="28"/>
      <c r="C1040" s="29"/>
      <c r="D1040" s="16"/>
      <c r="E1040" s="16"/>
      <c r="F1040" s="31"/>
      <c r="G1040" s="28"/>
      <c r="H1040" s="29"/>
      <c r="I1040" s="29"/>
      <c r="J1040" s="16"/>
      <c r="K1040" s="16"/>
      <c r="L1040" s="31"/>
    </row>
    <row r="1041" spans="1:12" x14ac:dyDescent="0.25">
      <c r="A1041" s="24"/>
      <c r="B1041" s="28"/>
      <c r="C1041" s="29"/>
      <c r="D1041" s="16"/>
      <c r="E1041" s="16"/>
      <c r="F1041" s="31"/>
      <c r="G1041" s="28"/>
      <c r="H1041" s="29"/>
      <c r="I1041" s="29"/>
      <c r="J1041" s="16"/>
      <c r="K1041" s="16"/>
      <c r="L1041" s="31"/>
    </row>
    <row r="1042" spans="1:12" x14ac:dyDescent="0.25">
      <c r="A1042" s="24"/>
      <c r="B1042" s="39">
        <v>4209.24</v>
      </c>
      <c r="C1042" s="40">
        <v>4539.8399999999992</v>
      </c>
      <c r="D1042" s="30">
        <v>45273</v>
      </c>
      <c r="E1042" s="16" t="s">
        <v>144</v>
      </c>
      <c r="F1042" s="41">
        <v>4136.0964000000004</v>
      </c>
      <c r="G1042" s="40">
        <v>4539.8399999999992</v>
      </c>
      <c r="H1042" s="29">
        <v>4806.96</v>
      </c>
      <c r="I1042" s="29">
        <f>H1042/C1042*100</f>
        <v>105.88390780291819</v>
      </c>
      <c r="J1042" s="53">
        <v>45646</v>
      </c>
      <c r="K1042" s="26" t="s">
        <v>145</v>
      </c>
      <c r="L1042" s="41">
        <v>4136.0964000000004</v>
      </c>
    </row>
    <row r="1043" spans="1:12" hidden="1" x14ac:dyDescent="0.25">
      <c r="A1043" s="75"/>
      <c r="B1043" s="39"/>
      <c r="C1043" s="40"/>
      <c r="D1043" s="16"/>
      <c r="E1043" s="16"/>
      <c r="F1043" s="41"/>
      <c r="G1043" s="39"/>
      <c r="H1043" s="40"/>
      <c r="I1043" s="29"/>
      <c r="J1043" s="16"/>
      <c r="K1043" s="16"/>
      <c r="L1043" s="41"/>
    </row>
    <row r="1044" spans="1:12" hidden="1" x14ac:dyDescent="0.25">
      <c r="A1044" s="148" t="s">
        <v>717</v>
      </c>
      <c r="B1044" s="39"/>
      <c r="C1044" s="40"/>
      <c r="D1044" s="16"/>
      <c r="E1044" s="16"/>
      <c r="F1044" s="41"/>
      <c r="G1044" s="39"/>
      <c r="H1044" s="40"/>
      <c r="I1044" s="29"/>
      <c r="J1044" s="16"/>
      <c r="K1044" s="16"/>
      <c r="L1044" s="41"/>
    </row>
    <row r="1045" spans="1:12" hidden="1" x14ac:dyDescent="0.25">
      <c r="A1045" s="38"/>
      <c r="B1045" s="172"/>
      <c r="C1045" s="173"/>
      <c r="D1045" s="174"/>
      <c r="E1045" s="175"/>
      <c r="F1045" s="176"/>
      <c r="G1045" s="172"/>
      <c r="H1045" s="173"/>
      <c r="I1045" s="29"/>
      <c r="J1045" s="174"/>
      <c r="K1045" s="175"/>
      <c r="L1045" s="176"/>
    </row>
    <row r="1046" spans="1:12" x14ac:dyDescent="0.25">
      <c r="A1046" s="177" t="s">
        <v>718</v>
      </c>
      <c r="B1046" s="178"/>
      <c r="C1046" s="179"/>
      <c r="D1046" s="22"/>
      <c r="E1046" s="22"/>
      <c r="F1046" s="180"/>
      <c r="G1046" s="178"/>
      <c r="H1046" s="179"/>
      <c r="I1046" s="21"/>
      <c r="J1046" s="22"/>
      <c r="K1046" s="22"/>
      <c r="L1046" s="180"/>
    </row>
    <row r="1047" spans="1:12" x14ac:dyDescent="0.25">
      <c r="A1047" s="24" t="s">
        <v>148</v>
      </c>
      <c r="B1047" s="181"/>
      <c r="C1047" s="182"/>
      <c r="D1047" s="16"/>
      <c r="E1047" s="16"/>
      <c r="F1047" s="183"/>
      <c r="G1047" s="181"/>
      <c r="H1047" s="182"/>
      <c r="I1047" s="40"/>
      <c r="J1047" s="16"/>
      <c r="K1047" s="16"/>
      <c r="L1047" s="183"/>
    </row>
    <row r="1048" spans="1:12" x14ac:dyDescent="0.25">
      <c r="A1048" s="24"/>
      <c r="B1048" s="181"/>
      <c r="C1048" s="182"/>
      <c r="D1048" s="16"/>
      <c r="E1048" s="16"/>
      <c r="F1048" s="183"/>
      <c r="G1048" s="181"/>
      <c r="H1048" s="182"/>
      <c r="I1048" s="40"/>
      <c r="J1048" s="16"/>
      <c r="K1048" s="16"/>
      <c r="L1048" s="183"/>
    </row>
    <row r="1049" spans="1:12" x14ac:dyDescent="0.25">
      <c r="A1049" s="24"/>
      <c r="B1049" s="39">
        <v>3992.4</v>
      </c>
      <c r="C1049" s="40">
        <v>4377.6000000000004</v>
      </c>
      <c r="D1049" s="30">
        <v>45266</v>
      </c>
      <c r="E1049" s="16" t="s">
        <v>149</v>
      </c>
      <c r="F1049" s="183">
        <v>889.5</v>
      </c>
      <c r="G1049" s="40">
        <v>4596.4800000000005</v>
      </c>
      <c r="H1049" s="29">
        <v>4596.4800000000005</v>
      </c>
      <c r="I1049" s="29">
        <f>H1049/C1049*100</f>
        <v>105</v>
      </c>
      <c r="J1049" s="30">
        <v>45644</v>
      </c>
      <c r="K1049" s="16" t="s">
        <v>150</v>
      </c>
      <c r="L1049" s="183">
        <v>863.09636569728309</v>
      </c>
    </row>
    <row r="1050" spans="1:12" x14ac:dyDescent="0.25">
      <c r="A1050" s="19" t="s">
        <v>719</v>
      </c>
      <c r="B1050" s="20"/>
      <c r="C1050" s="21"/>
      <c r="D1050" s="22"/>
      <c r="E1050" s="22"/>
      <c r="F1050" s="23"/>
      <c r="G1050" s="20"/>
      <c r="H1050" s="21"/>
      <c r="I1050" s="131"/>
      <c r="J1050" s="22"/>
      <c r="K1050" s="22"/>
      <c r="L1050" s="23"/>
    </row>
    <row r="1051" spans="1:12" x14ac:dyDescent="0.25">
      <c r="A1051" s="24" t="s">
        <v>720</v>
      </c>
      <c r="B1051" s="28"/>
      <c r="C1051" s="29"/>
      <c r="D1051" s="16"/>
      <c r="E1051" s="16"/>
      <c r="F1051" s="31"/>
      <c r="G1051" s="28"/>
      <c r="H1051" s="29"/>
      <c r="I1051" s="29"/>
      <c r="J1051" s="16"/>
      <c r="K1051" s="16"/>
      <c r="L1051" s="31"/>
    </row>
    <row r="1052" spans="1:12" x14ac:dyDescent="0.25">
      <c r="A1052" s="62"/>
      <c r="B1052" s="28"/>
      <c r="C1052" s="29"/>
      <c r="D1052" s="16"/>
      <c r="E1052" s="16"/>
      <c r="F1052" s="31"/>
      <c r="G1052" s="28"/>
      <c r="H1052" s="29"/>
      <c r="I1052" s="29"/>
      <c r="J1052" s="16"/>
      <c r="K1052" s="16"/>
      <c r="L1052" s="31"/>
    </row>
    <row r="1053" spans="1:12" x14ac:dyDescent="0.25">
      <c r="A1053" s="62"/>
      <c r="B1053" s="39">
        <v>6702.72</v>
      </c>
      <c r="C1053" s="40">
        <v>6702.72</v>
      </c>
      <c r="D1053" s="30">
        <v>45266</v>
      </c>
      <c r="E1053" s="16" t="s">
        <v>527</v>
      </c>
      <c r="F1053" s="41">
        <v>876.3</v>
      </c>
      <c r="G1053" s="40">
        <v>6702.72</v>
      </c>
      <c r="H1053" s="29">
        <v>8507.64</v>
      </c>
      <c r="I1053" s="29">
        <f>H1053/C1053*100</f>
        <v>126.92817244342594</v>
      </c>
      <c r="J1053" s="30">
        <v>45646</v>
      </c>
      <c r="K1053" s="16" t="s">
        <v>721</v>
      </c>
      <c r="L1053" s="41">
        <v>688</v>
      </c>
    </row>
    <row r="1054" spans="1:12" x14ac:dyDescent="0.25">
      <c r="A1054" s="19" t="s">
        <v>722</v>
      </c>
      <c r="B1054" s="21"/>
      <c r="C1054" s="21"/>
      <c r="D1054" s="22"/>
      <c r="E1054" s="22"/>
      <c r="F1054" s="23"/>
      <c r="G1054" s="21"/>
      <c r="H1054" s="21"/>
      <c r="I1054" s="131"/>
      <c r="J1054" s="22"/>
      <c r="K1054" s="22"/>
      <c r="L1054" s="23"/>
    </row>
    <row r="1055" spans="1:12" x14ac:dyDescent="0.25">
      <c r="A1055" s="24" t="s">
        <v>723</v>
      </c>
      <c r="B1055" s="28"/>
      <c r="C1055" s="29"/>
      <c r="D1055" s="16"/>
      <c r="E1055" s="16"/>
      <c r="F1055" s="31"/>
      <c r="G1055" s="28"/>
      <c r="H1055" s="29"/>
      <c r="I1055" s="29"/>
      <c r="J1055" s="16"/>
      <c r="K1055" s="16"/>
      <c r="L1055" s="31"/>
    </row>
    <row r="1056" spans="1:12" x14ac:dyDescent="0.25">
      <c r="A1056" s="24"/>
      <c r="B1056" s="28"/>
      <c r="C1056" s="29"/>
      <c r="D1056" s="16"/>
      <c r="E1056" s="16"/>
      <c r="F1056" s="31"/>
      <c r="G1056" s="28"/>
      <c r="H1056" s="29"/>
      <c r="I1056" s="29"/>
      <c r="J1056" s="16"/>
      <c r="K1056" s="16"/>
      <c r="L1056" s="31"/>
    </row>
    <row r="1057" spans="1:12" x14ac:dyDescent="0.25">
      <c r="A1057" s="24"/>
      <c r="B1057" s="39">
        <v>2986.2</v>
      </c>
      <c r="C1057" s="40">
        <v>3277.6</v>
      </c>
      <c r="D1057" s="30">
        <v>45230</v>
      </c>
      <c r="E1057" s="26" t="s">
        <v>135</v>
      </c>
      <c r="F1057" s="41">
        <v>455.101</v>
      </c>
      <c r="G1057" s="40">
        <v>3277.6</v>
      </c>
      <c r="H1057" s="26">
        <v>3485.6</v>
      </c>
      <c r="I1057" s="29">
        <f>H1057/C1057*100</f>
        <v>106.34610690749329</v>
      </c>
      <c r="J1057" s="30">
        <v>45560</v>
      </c>
      <c r="K1057" s="26" t="s">
        <v>724</v>
      </c>
      <c r="L1057" s="41">
        <v>459.84633333333335</v>
      </c>
    </row>
    <row r="1058" spans="1:12" x14ac:dyDescent="0.25">
      <c r="A1058" s="24" t="s">
        <v>723</v>
      </c>
      <c r="B1058" s="39"/>
      <c r="C1058" s="40"/>
      <c r="D1058" s="16"/>
      <c r="E1058" s="26"/>
      <c r="F1058" s="41"/>
      <c r="G1058" s="40"/>
      <c r="H1058" s="16"/>
      <c r="I1058" s="29"/>
      <c r="J1058" s="16"/>
      <c r="K1058" s="26"/>
      <c r="L1058" s="41"/>
    </row>
    <row r="1059" spans="1:12" x14ac:dyDescent="0.25">
      <c r="A1059" s="24"/>
      <c r="B1059" s="39"/>
      <c r="C1059" s="40"/>
      <c r="D1059" s="16"/>
      <c r="E1059" s="26"/>
      <c r="F1059" s="41"/>
      <c r="G1059" s="40"/>
      <c r="H1059" s="16"/>
      <c r="I1059" s="29"/>
      <c r="J1059" s="16"/>
      <c r="K1059" s="26"/>
      <c r="L1059" s="41"/>
    </row>
    <row r="1060" spans="1:12" x14ac:dyDescent="0.25">
      <c r="A1060" s="24"/>
      <c r="B1060" s="39">
        <v>2624.8</v>
      </c>
      <c r="C1060" s="40">
        <v>3103.6</v>
      </c>
      <c r="D1060" s="30">
        <v>45230</v>
      </c>
      <c r="E1060" s="26" t="s">
        <v>135</v>
      </c>
      <c r="F1060" s="41">
        <v>988</v>
      </c>
      <c r="G1060" s="40">
        <v>3103.6</v>
      </c>
      <c r="H1060" s="26">
        <v>3277.7</v>
      </c>
      <c r="I1060" s="29">
        <f>H1060/C1060*100</f>
        <v>105.609614641062</v>
      </c>
      <c r="J1060" s="30">
        <v>45560</v>
      </c>
      <c r="K1060" s="26" t="s">
        <v>724</v>
      </c>
      <c r="L1060" s="41">
        <v>981.05730000000005</v>
      </c>
    </row>
    <row r="1061" spans="1:12" x14ac:dyDescent="0.25">
      <c r="A1061" s="24" t="s">
        <v>725</v>
      </c>
      <c r="B1061" s="28"/>
      <c r="C1061" s="29"/>
      <c r="D1061" s="16"/>
      <c r="E1061" s="16"/>
      <c r="F1061" s="31"/>
      <c r="G1061" s="29"/>
      <c r="H1061" s="16"/>
      <c r="I1061" s="29"/>
      <c r="J1061" s="16"/>
      <c r="K1061" s="16"/>
      <c r="L1061" s="31"/>
    </row>
    <row r="1062" spans="1:12" x14ac:dyDescent="0.25">
      <c r="A1062" s="24"/>
      <c r="B1062" s="28"/>
      <c r="C1062" s="29"/>
      <c r="D1062" s="16"/>
      <c r="E1062" s="16"/>
      <c r="F1062" s="31"/>
      <c r="G1062" s="29"/>
      <c r="H1062" s="16"/>
      <c r="I1062" s="29"/>
      <c r="J1062" s="16"/>
      <c r="K1062" s="16"/>
      <c r="L1062" s="31"/>
    </row>
    <row r="1063" spans="1:12" x14ac:dyDescent="0.25">
      <c r="A1063" s="24"/>
      <c r="B1063" s="28">
        <v>4265.5200000000004</v>
      </c>
      <c r="C1063" s="29">
        <v>4265.5200000000004</v>
      </c>
      <c r="D1063" s="30">
        <v>45280</v>
      </c>
      <c r="E1063" s="16" t="s">
        <v>238</v>
      </c>
      <c r="F1063" s="31">
        <v>17756.303</v>
      </c>
      <c r="G1063" s="29">
        <v>4265.5200000000004</v>
      </c>
      <c r="H1063" s="26">
        <v>4805.04</v>
      </c>
      <c r="I1063" s="29">
        <f>H1063/C1063*100</f>
        <v>112.6483992573004</v>
      </c>
      <c r="J1063" s="30">
        <v>45651</v>
      </c>
      <c r="K1063" s="16" t="s">
        <v>726</v>
      </c>
      <c r="L1063" s="31">
        <v>17756.303</v>
      </c>
    </row>
    <row r="1064" spans="1:12" x14ac:dyDescent="0.25">
      <c r="A1064" s="19" t="s">
        <v>727</v>
      </c>
      <c r="B1064" s="20"/>
      <c r="C1064" s="21"/>
      <c r="D1064" s="22"/>
      <c r="E1064" s="22"/>
      <c r="F1064" s="23"/>
      <c r="G1064" s="20"/>
      <c r="H1064" s="21"/>
      <c r="I1064" s="131"/>
      <c r="J1064" s="22"/>
      <c r="K1064" s="22"/>
      <c r="L1064" s="23"/>
    </row>
    <row r="1065" spans="1:12" x14ac:dyDescent="0.25">
      <c r="A1065" s="24" t="s">
        <v>728</v>
      </c>
      <c r="B1065" s="28"/>
      <c r="C1065" s="29"/>
      <c r="D1065" s="16"/>
      <c r="E1065" s="16"/>
      <c r="F1065" s="31"/>
      <c r="G1065" s="28"/>
      <c r="H1065" s="29"/>
      <c r="I1065" s="29"/>
      <c r="J1065" s="16"/>
      <c r="K1065" s="16"/>
      <c r="L1065" s="31"/>
    </row>
    <row r="1066" spans="1:12" x14ac:dyDescent="0.25">
      <c r="A1066" s="62"/>
      <c r="B1066" s="28"/>
      <c r="C1066" s="29"/>
      <c r="D1066" s="16"/>
      <c r="E1066" s="16"/>
      <c r="F1066" s="31"/>
      <c r="G1066" s="28"/>
      <c r="H1066" s="29"/>
      <c r="I1066" s="29"/>
      <c r="J1066" s="16"/>
      <c r="K1066" s="16"/>
      <c r="L1066" s="31"/>
    </row>
    <row r="1067" spans="1:12" x14ac:dyDescent="0.25">
      <c r="A1067" s="62"/>
      <c r="B1067" s="39">
        <v>4354.6992</v>
      </c>
      <c r="C1067" s="40">
        <v>4974.3815999999997</v>
      </c>
      <c r="D1067" s="30">
        <v>45259</v>
      </c>
      <c r="E1067" s="16" t="s">
        <v>729</v>
      </c>
      <c r="F1067" s="41">
        <v>2202.52</v>
      </c>
      <c r="G1067" s="40">
        <v>4974.3815999999997</v>
      </c>
      <c r="H1067" s="29">
        <v>5357.4</v>
      </c>
      <c r="I1067" s="29">
        <f>H1067/C1067*100</f>
        <v>107.69981941071831</v>
      </c>
      <c r="J1067" s="30">
        <v>45646</v>
      </c>
      <c r="K1067" s="16" t="s">
        <v>145</v>
      </c>
      <c r="L1067" s="41">
        <v>2202.52</v>
      </c>
    </row>
    <row r="1068" spans="1:12" x14ac:dyDescent="0.25">
      <c r="A1068" s="19" t="s">
        <v>730</v>
      </c>
      <c r="B1068" s="21"/>
      <c r="C1068" s="21"/>
      <c r="D1068" s="22"/>
      <c r="E1068" s="22"/>
      <c r="F1068" s="23"/>
      <c r="G1068" s="21"/>
      <c r="H1068" s="21"/>
      <c r="I1068" s="131"/>
      <c r="J1068" s="22"/>
      <c r="K1068" s="22"/>
      <c r="L1068" s="23"/>
    </row>
    <row r="1069" spans="1:12" x14ac:dyDescent="0.25">
      <c r="A1069" s="24" t="s">
        <v>731</v>
      </c>
      <c r="B1069" s="28"/>
      <c r="C1069" s="29"/>
      <c r="D1069" s="16"/>
      <c r="E1069" s="16"/>
      <c r="F1069" s="31"/>
      <c r="G1069" s="29"/>
      <c r="H1069" s="64"/>
      <c r="I1069" s="29"/>
      <c r="J1069" s="16"/>
      <c r="K1069" s="16"/>
      <c r="L1069" s="31"/>
    </row>
    <row r="1070" spans="1:12" x14ac:dyDescent="0.25">
      <c r="A1070" s="24"/>
      <c r="B1070" s="28"/>
      <c r="C1070" s="29"/>
      <c r="D1070" s="16"/>
      <c r="E1070" s="16"/>
      <c r="F1070" s="31"/>
      <c r="G1070" s="29"/>
      <c r="H1070" s="64"/>
      <c r="I1070" s="29"/>
      <c r="J1070" s="16"/>
      <c r="K1070" s="16"/>
      <c r="L1070" s="31"/>
    </row>
    <row r="1071" spans="1:12" x14ac:dyDescent="0.25">
      <c r="A1071" s="24"/>
      <c r="B1071" s="28">
        <v>3224.28</v>
      </c>
      <c r="C1071" s="29">
        <v>3555.6</v>
      </c>
      <c r="D1071" s="30">
        <v>45202</v>
      </c>
      <c r="E1071" s="16" t="s">
        <v>732</v>
      </c>
      <c r="F1071" s="31">
        <v>1480</v>
      </c>
      <c r="G1071" s="29">
        <v>3555.6</v>
      </c>
      <c r="H1071" s="16">
        <v>4169.76</v>
      </c>
      <c r="I1071" s="29">
        <f>H1071/C1071*100</f>
        <v>117.27303408707392</v>
      </c>
      <c r="J1071" s="30">
        <v>45553</v>
      </c>
      <c r="K1071" s="16" t="s">
        <v>733</v>
      </c>
      <c r="L1071" s="31">
        <v>1480</v>
      </c>
    </row>
    <row r="1072" spans="1:12" x14ac:dyDescent="0.25">
      <c r="A1072" s="24" t="s">
        <v>734</v>
      </c>
      <c r="B1072" s="28"/>
      <c r="C1072" s="29"/>
      <c r="D1072" s="16"/>
      <c r="E1072" s="16"/>
      <c r="F1072" s="31"/>
      <c r="G1072" s="29"/>
      <c r="H1072" s="64"/>
      <c r="I1072" s="29"/>
      <c r="J1072" s="16"/>
      <c r="K1072" s="16"/>
      <c r="L1072" s="31"/>
    </row>
    <row r="1073" spans="1:12" x14ac:dyDescent="0.25">
      <c r="A1073" s="24"/>
      <c r="B1073" s="28"/>
      <c r="C1073" s="29"/>
      <c r="D1073" s="16"/>
      <c r="E1073" s="16"/>
      <c r="F1073" s="31"/>
      <c r="G1073" s="29"/>
      <c r="H1073" s="64"/>
      <c r="I1073" s="29"/>
      <c r="J1073" s="16"/>
      <c r="K1073" s="16"/>
      <c r="L1073" s="31"/>
    </row>
    <row r="1074" spans="1:12" x14ac:dyDescent="0.25">
      <c r="A1074" s="24"/>
      <c r="B1074" s="28">
        <v>3020.7</v>
      </c>
      <c r="C1074" s="29" t="s">
        <v>76</v>
      </c>
      <c r="D1074" s="30">
        <v>45202</v>
      </c>
      <c r="E1074" s="16" t="s">
        <v>735</v>
      </c>
      <c r="F1074" s="31">
        <v>1231.94</v>
      </c>
      <c r="G1074" s="29" t="s">
        <v>76</v>
      </c>
      <c r="H1074" s="78" t="s">
        <v>76</v>
      </c>
      <c r="I1074" s="29" t="s">
        <v>76</v>
      </c>
      <c r="J1074" s="30" t="s">
        <v>76</v>
      </c>
      <c r="K1074" s="16" t="s">
        <v>76</v>
      </c>
      <c r="L1074" s="31" t="s">
        <v>76</v>
      </c>
    </row>
    <row r="1075" spans="1:12" x14ac:dyDescent="0.25">
      <c r="A1075" s="24" t="s">
        <v>736</v>
      </c>
      <c r="B1075" s="28"/>
      <c r="C1075" s="29"/>
      <c r="D1075" s="30"/>
      <c r="E1075" s="16"/>
      <c r="F1075" s="31"/>
      <c r="G1075" s="29"/>
      <c r="H1075" s="78"/>
      <c r="I1075" s="29"/>
      <c r="J1075" s="30"/>
      <c r="K1075" s="16"/>
      <c r="L1075" s="31"/>
    </row>
    <row r="1076" spans="1:12" x14ac:dyDescent="0.25">
      <c r="A1076" s="24"/>
      <c r="B1076" s="28"/>
      <c r="C1076" s="29"/>
      <c r="D1076" s="30"/>
      <c r="E1076" s="16"/>
      <c r="F1076" s="31"/>
      <c r="G1076" s="29"/>
      <c r="H1076" s="78"/>
      <c r="I1076" s="29"/>
      <c r="J1076" s="30"/>
      <c r="K1076" s="16"/>
      <c r="L1076" s="31"/>
    </row>
    <row r="1077" spans="1:12" x14ac:dyDescent="0.25">
      <c r="A1077" s="24"/>
      <c r="B1077" s="28" t="s">
        <v>76</v>
      </c>
      <c r="C1077" s="29">
        <v>5628.96</v>
      </c>
      <c r="D1077" s="30">
        <v>45616</v>
      </c>
      <c r="E1077" s="16" t="s">
        <v>220</v>
      </c>
      <c r="F1077" s="31">
        <v>607.29999999999995</v>
      </c>
      <c r="G1077" s="29">
        <v>5628.96</v>
      </c>
      <c r="H1077" s="78">
        <v>6221.8799999999992</v>
      </c>
      <c r="I1077" s="29">
        <f>H1077/C1077*100</f>
        <v>110.53338449731388</v>
      </c>
      <c r="J1077" s="30">
        <v>45616</v>
      </c>
      <c r="K1077" s="16" t="s">
        <v>220</v>
      </c>
      <c r="L1077" s="31">
        <v>607.29999999999995</v>
      </c>
    </row>
    <row r="1078" spans="1:12" x14ac:dyDescent="0.25">
      <c r="A1078" s="24" t="s">
        <v>737</v>
      </c>
      <c r="B1078" s="28"/>
      <c r="C1078" s="29"/>
      <c r="D1078" s="16"/>
      <c r="E1078" s="16"/>
      <c r="F1078" s="31"/>
      <c r="G1078" s="29"/>
      <c r="H1078" s="78"/>
      <c r="I1078" s="29"/>
      <c r="J1078" s="16"/>
      <c r="K1078" s="16"/>
      <c r="L1078" s="31"/>
    </row>
    <row r="1079" spans="1:12" x14ac:dyDescent="0.25">
      <c r="A1079" s="24"/>
      <c r="B1079" s="28"/>
      <c r="C1079" s="29"/>
      <c r="D1079" s="30"/>
      <c r="E1079" s="16"/>
      <c r="F1079" s="31"/>
      <c r="G1079" s="29"/>
      <c r="H1079" s="78"/>
      <c r="I1079" s="29"/>
      <c r="J1079" s="30"/>
      <c r="K1079" s="16"/>
      <c r="L1079" s="31"/>
    </row>
    <row r="1080" spans="1:12" x14ac:dyDescent="0.25">
      <c r="A1080" s="24"/>
      <c r="B1080" s="28">
        <v>5484.7</v>
      </c>
      <c r="C1080" s="29">
        <v>5484.7</v>
      </c>
      <c r="D1080" s="30">
        <v>45238</v>
      </c>
      <c r="E1080" s="16" t="s">
        <v>738</v>
      </c>
      <c r="F1080" s="31">
        <v>454.79999999999995</v>
      </c>
      <c r="G1080" s="29">
        <v>6581.6399999999994</v>
      </c>
      <c r="H1080" s="16" t="s">
        <v>76</v>
      </c>
      <c r="I1080" s="40" t="s">
        <v>76</v>
      </c>
      <c r="J1080" s="30">
        <v>45623</v>
      </c>
      <c r="K1080" s="16" t="s">
        <v>739</v>
      </c>
      <c r="L1080" s="41"/>
    </row>
    <row r="1081" spans="1:12" x14ac:dyDescent="0.25">
      <c r="A1081" s="24" t="s">
        <v>740</v>
      </c>
      <c r="B1081" s="28"/>
      <c r="C1081" s="29"/>
      <c r="D1081" s="30"/>
      <c r="E1081" s="16"/>
      <c r="F1081" s="31"/>
      <c r="G1081" s="29"/>
      <c r="H1081" s="16"/>
      <c r="I1081" s="40"/>
      <c r="J1081" s="30"/>
      <c r="K1081" s="16"/>
      <c r="L1081" s="41"/>
    </row>
    <row r="1082" spans="1:12" x14ac:dyDescent="0.25">
      <c r="A1082" s="24"/>
      <c r="B1082" s="28"/>
      <c r="C1082" s="29"/>
      <c r="D1082" s="30"/>
      <c r="E1082" s="16"/>
      <c r="F1082" s="31"/>
      <c r="G1082" s="29"/>
      <c r="H1082" s="16"/>
      <c r="I1082" s="40"/>
      <c r="J1082" s="30"/>
      <c r="K1082" s="16"/>
      <c r="L1082" s="41"/>
    </row>
    <row r="1083" spans="1:12" x14ac:dyDescent="0.25">
      <c r="A1083" s="24"/>
      <c r="B1083" s="28">
        <v>4033</v>
      </c>
      <c r="C1083" s="29">
        <v>4380.2</v>
      </c>
      <c r="D1083" s="30">
        <v>45238</v>
      </c>
      <c r="E1083" s="16" t="s">
        <v>738</v>
      </c>
      <c r="F1083" s="31">
        <v>258</v>
      </c>
      <c r="G1083" s="29">
        <v>5256.24</v>
      </c>
      <c r="H1083" s="16" t="s">
        <v>76</v>
      </c>
      <c r="I1083" s="40" t="s">
        <v>76</v>
      </c>
      <c r="J1083" s="30">
        <v>45623</v>
      </c>
      <c r="K1083" s="16" t="s">
        <v>739</v>
      </c>
      <c r="L1083" s="41"/>
    </row>
    <row r="1084" spans="1:12" x14ac:dyDescent="0.25">
      <c r="A1084" s="24" t="s">
        <v>741</v>
      </c>
      <c r="B1084" s="28"/>
      <c r="C1084" s="29"/>
      <c r="D1084" s="30"/>
      <c r="E1084" s="16"/>
      <c r="F1084" s="31"/>
      <c r="G1084" s="29"/>
      <c r="H1084" s="26"/>
      <c r="I1084" s="29"/>
      <c r="J1084" s="30"/>
      <c r="K1084" s="16"/>
      <c r="L1084" s="31"/>
    </row>
    <row r="1085" spans="1:12" x14ac:dyDescent="0.25">
      <c r="A1085" s="24"/>
      <c r="B1085" s="28"/>
      <c r="C1085" s="29"/>
      <c r="D1085" s="30"/>
      <c r="E1085" s="16"/>
      <c r="F1085" s="31"/>
      <c r="G1085" s="29"/>
      <c r="H1085" s="26"/>
      <c r="I1085" s="29"/>
      <c r="J1085" s="30"/>
      <c r="K1085" s="16"/>
      <c r="L1085" s="31"/>
    </row>
    <row r="1086" spans="1:12" x14ac:dyDescent="0.25">
      <c r="A1086" s="24"/>
      <c r="B1086" s="28" t="s">
        <v>76</v>
      </c>
      <c r="C1086" s="29" t="s">
        <v>76</v>
      </c>
      <c r="D1086" s="30" t="s">
        <v>76</v>
      </c>
      <c r="E1086" s="16" t="s">
        <v>76</v>
      </c>
      <c r="F1086" s="31" t="s">
        <v>76</v>
      </c>
      <c r="G1086" s="29" t="s">
        <v>76</v>
      </c>
      <c r="H1086" s="26">
        <v>7978.44</v>
      </c>
      <c r="I1086" s="29" t="s">
        <v>76</v>
      </c>
      <c r="J1086" s="30">
        <v>45623</v>
      </c>
      <c r="K1086" s="16" t="s">
        <v>739</v>
      </c>
      <c r="L1086" s="31">
        <v>714.17499999999995</v>
      </c>
    </row>
    <row r="1087" spans="1:12" x14ac:dyDescent="0.25">
      <c r="A1087" s="24" t="s">
        <v>161</v>
      </c>
      <c r="B1087" s="28"/>
      <c r="C1087" s="29"/>
      <c r="D1087" s="16"/>
      <c r="E1087" s="16"/>
      <c r="F1087" s="31"/>
      <c r="G1087" s="29"/>
      <c r="H1087" s="64"/>
      <c r="I1087" s="29"/>
      <c r="J1087" s="16"/>
      <c r="K1087" s="16"/>
      <c r="L1087" s="31"/>
    </row>
    <row r="1088" spans="1:12" x14ac:dyDescent="0.25">
      <c r="A1088" s="24"/>
      <c r="B1088" s="28"/>
      <c r="C1088" s="29"/>
      <c r="D1088" s="16"/>
      <c r="E1088" s="16"/>
      <c r="F1088" s="31"/>
      <c r="G1088" s="29"/>
      <c r="H1088" s="64"/>
      <c r="I1088" s="29"/>
      <c r="J1088" s="16"/>
      <c r="K1088" s="16"/>
      <c r="L1088" s="31"/>
    </row>
    <row r="1089" spans="1:12" x14ac:dyDescent="0.25">
      <c r="A1089" s="24"/>
      <c r="B1089" s="28">
        <v>5083.8</v>
      </c>
      <c r="C1089" s="184">
        <v>5452.97</v>
      </c>
      <c r="D1089" s="30">
        <v>45238</v>
      </c>
      <c r="E1089" s="16" t="s">
        <v>162</v>
      </c>
      <c r="F1089" s="31">
        <v>16765.623533732258</v>
      </c>
      <c r="G1089" s="184" t="s">
        <v>76</v>
      </c>
      <c r="H1089" s="26" t="s">
        <v>76</v>
      </c>
      <c r="I1089" s="29" t="s">
        <v>76</v>
      </c>
      <c r="J1089" s="30" t="s">
        <v>76</v>
      </c>
      <c r="K1089" s="16" t="s">
        <v>76</v>
      </c>
      <c r="L1089" s="31" t="s">
        <v>76</v>
      </c>
    </row>
    <row r="1090" spans="1:12" x14ac:dyDescent="0.25">
      <c r="A1090" s="24" t="s">
        <v>742</v>
      </c>
      <c r="B1090" s="28"/>
      <c r="C1090" s="184"/>
      <c r="D1090" s="30"/>
      <c r="E1090" s="16"/>
      <c r="F1090" s="31"/>
      <c r="G1090" s="184"/>
      <c r="H1090" s="114"/>
      <c r="I1090" s="29"/>
      <c r="J1090" s="30"/>
      <c r="K1090" s="16"/>
      <c r="L1090" s="31"/>
    </row>
    <row r="1091" spans="1:12" x14ac:dyDescent="0.25">
      <c r="A1091" s="24"/>
      <c r="B1091" s="28"/>
      <c r="C1091" s="184"/>
      <c r="D1091" s="30"/>
      <c r="E1091" s="16"/>
      <c r="F1091" s="31"/>
      <c r="G1091" s="184"/>
      <c r="H1091" s="114"/>
      <c r="I1091" s="29"/>
      <c r="J1091" s="30"/>
      <c r="K1091" s="16"/>
      <c r="L1091" s="31"/>
    </row>
    <row r="1092" spans="1:12" x14ac:dyDescent="0.25">
      <c r="A1092" s="24"/>
      <c r="B1092" s="28" t="s">
        <v>76</v>
      </c>
      <c r="C1092" s="184">
        <v>4497.93</v>
      </c>
      <c r="D1092" s="30">
        <v>45651</v>
      </c>
      <c r="E1092" s="16" t="s">
        <v>743</v>
      </c>
      <c r="F1092" s="31">
        <v>16758.975639666667</v>
      </c>
      <c r="G1092" s="184">
        <v>5397.5160000000005</v>
      </c>
      <c r="H1092" s="78">
        <v>5631.24</v>
      </c>
      <c r="I1092" s="29">
        <f>H1092/C1092*100</f>
        <v>125.19625694486129</v>
      </c>
      <c r="J1092" s="30">
        <v>45651</v>
      </c>
      <c r="K1092" s="16" t="s">
        <v>743</v>
      </c>
      <c r="L1092" s="31">
        <v>16758.975639666667</v>
      </c>
    </row>
    <row r="1093" spans="1:12" x14ac:dyDescent="0.25">
      <c r="A1093" s="71" t="s">
        <v>744</v>
      </c>
      <c r="B1093" s="28"/>
      <c r="C1093" s="29"/>
      <c r="D1093" s="16"/>
      <c r="E1093" s="16"/>
      <c r="F1093" s="31"/>
      <c r="G1093" s="29"/>
      <c r="H1093" s="64"/>
      <c r="I1093" s="29"/>
      <c r="J1093" s="16"/>
      <c r="K1093" s="16"/>
      <c r="L1093" s="31"/>
    </row>
    <row r="1094" spans="1:12" x14ac:dyDescent="0.25">
      <c r="A1094" s="72"/>
      <c r="B1094" s="28"/>
      <c r="C1094" s="29"/>
      <c r="D1094" s="16"/>
      <c r="E1094" s="16"/>
      <c r="F1094" s="31"/>
      <c r="G1094" s="29"/>
      <c r="H1094" s="64"/>
      <c r="I1094" s="29"/>
      <c r="J1094" s="16"/>
      <c r="K1094" s="16"/>
      <c r="L1094" s="31"/>
    </row>
    <row r="1095" spans="1:12" x14ac:dyDescent="0.25">
      <c r="A1095" s="73"/>
      <c r="B1095" s="28">
        <v>4786.7</v>
      </c>
      <c r="C1095" s="29">
        <v>5056.5</v>
      </c>
      <c r="D1095" s="30">
        <v>45238</v>
      </c>
      <c r="E1095" s="16" t="s">
        <v>745</v>
      </c>
      <c r="F1095" s="31">
        <v>16382.758800000001</v>
      </c>
      <c r="G1095" s="29">
        <v>6067.8</v>
      </c>
      <c r="H1095" s="78">
        <v>6410.6399999999994</v>
      </c>
      <c r="I1095" s="29">
        <f>H1095/C1095*100</f>
        <v>126.78018392168495</v>
      </c>
      <c r="J1095" s="30">
        <v>45623</v>
      </c>
      <c r="K1095" s="16" t="s">
        <v>746</v>
      </c>
      <c r="L1095" s="31">
        <f>17135.774-L1099</f>
        <v>16477.087</v>
      </c>
    </row>
    <row r="1096" spans="1:12" x14ac:dyDescent="0.25">
      <c r="A1096" s="19" t="s">
        <v>747</v>
      </c>
      <c r="B1096" s="179"/>
      <c r="C1096" s="179"/>
      <c r="D1096" s="22"/>
      <c r="E1096" s="22"/>
      <c r="F1096" s="180"/>
      <c r="G1096" s="179"/>
      <c r="H1096" s="179"/>
      <c r="I1096" s="131"/>
      <c r="J1096" s="22"/>
      <c r="K1096" s="22"/>
      <c r="L1096" s="180"/>
    </row>
    <row r="1097" spans="1:12" x14ac:dyDescent="0.25">
      <c r="A1097" s="24" t="s">
        <v>748</v>
      </c>
      <c r="B1097" s="25"/>
      <c r="C1097" s="26"/>
      <c r="D1097" s="16"/>
      <c r="E1097" s="16"/>
      <c r="F1097" s="27"/>
      <c r="G1097" s="25"/>
      <c r="H1097" s="26"/>
      <c r="I1097" s="29"/>
      <c r="J1097" s="16"/>
      <c r="K1097" s="16"/>
      <c r="L1097" s="27"/>
    </row>
    <row r="1098" spans="1:12" x14ac:dyDescent="0.25">
      <c r="A1098" s="24"/>
      <c r="B1098" s="185"/>
      <c r="C1098" s="186"/>
      <c r="D1098" s="16"/>
      <c r="E1098" s="16"/>
      <c r="F1098" s="187"/>
      <c r="G1098" s="185"/>
      <c r="H1098" s="186"/>
      <c r="I1098" s="29"/>
      <c r="J1098" s="16"/>
      <c r="K1098" s="16"/>
      <c r="L1098" s="187"/>
    </row>
    <row r="1099" spans="1:12" x14ac:dyDescent="0.25">
      <c r="A1099" s="24"/>
      <c r="B1099" s="185">
        <v>4786.7</v>
      </c>
      <c r="C1099" s="186">
        <v>5056.5</v>
      </c>
      <c r="D1099" s="30">
        <v>45238</v>
      </c>
      <c r="E1099" s="16" t="s">
        <v>745</v>
      </c>
      <c r="F1099" s="187">
        <v>647.50999999999988</v>
      </c>
      <c r="G1099" s="29">
        <v>6067.8</v>
      </c>
      <c r="H1099" s="78">
        <v>6410.6399999999994</v>
      </c>
      <c r="I1099" s="29">
        <f>H1099/C1099*100</f>
        <v>126.78018392168495</v>
      </c>
      <c r="J1099" s="30">
        <v>45623</v>
      </c>
      <c r="K1099" s="16" t="s">
        <v>746</v>
      </c>
      <c r="L1099" s="187">
        <v>658.68700000000013</v>
      </c>
    </row>
    <row r="1100" spans="1:12" x14ac:dyDescent="0.25">
      <c r="A1100" s="24" t="s">
        <v>749</v>
      </c>
      <c r="B1100" s="185"/>
      <c r="C1100" s="186"/>
      <c r="D1100" s="16"/>
      <c r="E1100" s="16"/>
      <c r="F1100" s="187"/>
      <c r="G1100" s="186"/>
      <c r="H1100" s="114"/>
      <c r="I1100" s="29"/>
      <c r="J1100" s="16"/>
      <c r="K1100" s="16"/>
      <c r="L1100" s="187"/>
    </row>
    <row r="1101" spans="1:12" x14ac:dyDescent="0.25">
      <c r="A1101" s="24"/>
      <c r="B1101" s="185"/>
      <c r="C1101" s="186"/>
      <c r="D1101" s="16"/>
      <c r="E1101" s="16"/>
      <c r="F1101" s="187"/>
      <c r="G1101" s="186"/>
      <c r="H1101" s="114"/>
      <c r="I1101" s="29"/>
      <c r="J1101" s="16"/>
      <c r="K1101" s="16"/>
      <c r="L1101" s="187"/>
    </row>
    <row r="1102" spans="1:12" x14ac:dyDescent="0.25">
      <c r="A1102" s="24"/>
      <c r="B1102" s="185">
        <v>2532.5</v>
      </c>
      <c r="C1102" s="186">
        <v>2923.9</v>
      </c>
      <c r="D1102" s="30">
        <v>45202</v>
      </c>
      <c r="E1102" s="16" t="s">
        <v>750</v>
      </c>
      <c r="F1102" s="187">
        <v>270</v>
      </c>
      <c r="G1102" s="186" t="s">
        <v>76</v>
      </c>
      <c r="H1102" s="78" t="s">
        <v>76</v>
      </c>
      <c r="I1102" s="29" t="s">
        <v>76</v>
      </c>
      <c r="J1102" s="30" t="s">
        <v>76</v>
      </c>
      <c r="K1102" s="16" t="s">
        <v>76</v>
      </c>
      <c r="L1102" s="187" t="s">
        <v>76</v>
      </c>
    </row>
    <row r="1103" spans="1:12" x14ac:dyDescent="0.25">
      <c r="A1103" s="24" t="s">
        <v>751</v>
      </c>
      <c r="B1103" s="188"/>
      <c r="C1103" s="186"/>
      <c r="D1103" s="30"/>
      <c r="E1103" s="16"/>
      <c r="F1103" s="187"/>
      <c r="G1103" s="186"/>
      <c r="H1103" s="114"/>
      <c r="I1103" s="29"/>
      <c r="J1103" s="30"/>
      <c r="K1103" s="16"/>
      <c r="L1103" s="187"/>
    </row>
    <row r="1104" spans="1:12" x14ac:dyDescent="0.25">
      <c r="A1104" s="24"/>
      <c r="B1104" s="188"/>
      <c r="C1104" s="186"/>
      <c r="D1104" s="30"/>
      <c r="E1104" s="16"/>
      <c r="F1104" s="187"/>
      <c r="G1104" s="186"/>
      <c r="H1104" s="114"/>
      <c r="I1104" s="29"/>
      <c r="J1104" s="30"/>
      <c r="K1104" s="16"/>
      <c r="L1104" s="187"/>
    </row>
    <row r="1105" spans="1:12" x14ac:dyDescent="0.25">
      <c r="A1105" s="24"/>
      <c r="B1105" s="188" t="s">
        <v>76</v>
      </c>
      <c r="C1105" s="186">
        <v>6402.72</v>
      </c>
      <c r="D1105" s="30">
        <v>45616</v>
      </c>
      <c r="E1105" s="16" t="s">
        <v>220</v>
      </c>
      <c r="F1105" s="187">
        <v>172.12299999999996</v>
      </c>
      <c r="G1105" s="186">
        <v>6402.72</v>
      </c>
      <c r="H1105" s="26">
        <v>7080.96</v>
      </c>
      <c r="I1105" s="29">
        <f>H1105/C1105*100</f>
        <v>110.59299797586026</v>
      </c>
      <c r="J1105" s="30">
        <v>45616</v>
      </c>
      <c r="K1105" s="16" t="s">
        <v>220</v>
      </c>
      <c r="L1105" s="187">
        <v>172.12299999999996</v>
      </c>
    </row>
    <row r="1106" spans="1:12" ht="17.25" customHeight="1" x14ac:dyDescent="0.25">
      <c r="A1106" s="19" t="s">
        <v>752</v>
      </c>
      <c r="B1106" s="179"/>
      <c r="C1106" s="179"/>
      <c r="D1106" s="22"/>
      <c r="E1106" s="22"/>
      <c r="F1106" s="180"/>
      <c r="G1106" s="179"/>
      <c r="H1106" s="179"/>
      <c r="I1106" s="131"/>
      <c r="J1106" s="22"/>
      <c r="K1106" s="22"/>
      <c r="L1106" s="180"/>
    </row>
    <row r="1107" spans="1:12" x14ac:dyDescent="0.25">
      <c r="A1107" s="24" t="s">
        <v>748</v>
      </c>
      <c r="B1107" s="185"/>
      <c r="C1107" s="186"/>
      <c r="D1107" s="16"/>
      <c r="E1107" s="16"/>
      <c r="F1107" s="187"/>
      <c r="G1107" s="185"/>
      <c r="H1107" s="186"/>
      <c r="I1107" s="29"/>
      <c r="J1107" s="16"/>
      <c r="K1107" s="16"/>
      <c r="L1107" s="187"/>
    </row>
    <row r="1108" spans="1:12" x14ac:dyDescent="0.25">
      <c r="A1108" s="24"/>
      <c r="B1108" s="185"/>
      <c r="C1108" s="186"/>
      <c r="D1108" s="30"/>
      <c r="E1108" s="16"/>
      <c r="F1108" s="187"/>
      <c r="G1108" s="185"/>
      <c r="H1108" s="186"/>
      <c r="I1108" s="29"/>
      <c r="J1108" s="30"/>
      <c r="K1108" s="16"/>
      <c r="L1108" s="187"/>
    </row>
    <row r="1109" spans="1:12" ht="16.5" thickBot="1" x14ac:dyDescent="0.3">
      <c r="A1109" s="189"/>
      <c r="B1109" s="190">
        <v>4821.1000000000004</v>
      </c>
      <c r="C1109" s="191">
        <v>5136.3999999999996</v>
      </c>
      <c r="D1109" s="192">
        <v>45238</v>
      </c>
      <c r="E1109" s="193" t="s">
        <v>738</v>
      </c>
      <c r="F1109" s="194">
        <v>794.19999999999993</v>
      </c>
      <c r="G1109" s="191">
        <v>6163.6799999999994</v>
      </c>
      <c r="H1109" s="191">
        <v>7834.44</v>
      </c>
      <c r="I1109" s="195">
        <f>H1109/C1109*100</f>
        <v>152.52784051086363</v>
      </c>
      <c r="J1109" s="192">
        <v>45623</v>
      </c>
      <c r="K1109" s="193" t="s">
        <v>739</v>
      </c>
      <c r="L1109" s="194">
        <v>798.59968000000003</v>
      </c>
    </row>
    <row r="1110" spans="1:12" x14ac:dyDescent="0.25">
      <c r="A1110" s="2"/>
    </row>
    <row r="1111" spans="1:12" ht="33" customHeight="1" x14ac:dyDescent="0.25">
      <c r="A1111" s="2"/>
      <c r="B1111" s="196"/>
      <c r="F1111" s="196"/>
      <c r="G1111" s="196"/>
      <c r="L1111" s="196"/>
    </row>
  </sheetData>
  <mergeCells count="311">
    <mergeCell ref="A1107:A1109"/>
    <mergeCell ref="A1087:A1089"/>
    <mergeCell ref="A1090:A1092"/>
    <mergeCell ref="A1093:A1095"/>
    <mergeCell ref="A1097:A1099"/>
    <mergeCell ref="A1100:A1102"/>
    <mergeCell ref="A1103:A1105"/>
    <mergeCell ref="A1069:A1071"/>
    <mergeCell ref="A1072:A1074"/>
    <mergeCell ref="A1075:A1077"/>
    <mergeCell ref="A1078:A1080"/>
    <mergeCell ref="A1081:A1083"/>
    <mergeCell ref="A1084:A1086"/>
    <mergeCell ref="A1047:A1049"/>
    <mergeCell ref="A1051:A1053"/>
    <mergeCell ref="A1055:A1057"/>
    <mergeCell ref="A1058:A1060"/>
    <mergeCell ref="A1061:A1063"/>
    <mergeCell ref="A1065:A1067"/>
    <mergeCell ref="A1022:A1024"/>
    <mergeCell ref="A1025:A1027"/>
    <mergeCell ref="A1028:A1030"/>
    <mergeCell ref="A1032:A1034"/>
    <mergeCell ref="A1036:A1038"/>
    <mergeCell ref="A1040:A1042"/>
    <mergeCell ref="A1002:A1004"/>
    <mergeCell ref="A1006:A1008"/>
    <mergeCell ref="A1009:A1011"/>
    <mergeCell ref="A1012:A1014"/>
    <mergeCell ref="A1015:A1017"/>
    <mergeCell ref="A1019:A1021"/>
    <mergeCell ref="A979:A981"/>
    <mergeCell ref="A982:A984"/>
    <mergeCell ref="A986:A988"/>
    <mergeCell ref="A990:A992"/>
    <mergeCell ref="A994:A996"/>
    <mergeCell ref="A998:A1000"/>
    <mergeCell ref="A955:A957"/>
    <mergeCell ref="A959:A961"/>
    <mergeCell ref="A963:A965"/>
    <mergeCell ref="A967:A969"/>
    <mergeCell ref="A971:A973"/>
    <mergeCell ref="A974:A976"/>
    <mergeCell ref="A934:A936"/>
    <mergeCell ref="A938:A940"/>
    <mergeCell ref="A941:A943"/>
    <mergeCell ref="A945:A947"/>
    <mergeCell ref="A948:A950"/>
    <mergeCell ref="A952:A954"/>
    <mergeCell ref="A914:A916"/>
    <mergeCell ref="A917:A919"/>
    <mergeCell ref="A921:A923"/>
    <mergeCell ref="A924:A926"/>
    <mergeCell ref="A927:A929"/>
    <mergeCell ref="A931:A933"/>
    <mergeCell ref="A896:A898"/>
    <mergeCell ref="A899:A901"/>
    <mergeCell ref="A902:A904"/>
    <mergeCell ref="A905:A907"/>
    <mergeCell ref="A908:A910"/>
    <mergeCell ref="A911:A913"/>
    <mergeCell ref="A876:A878"/>
    <mergeCell ref="A880:A882"/>
    <mergeCell ref="A884:A886"/>
    <mergeCell ref="A887:A889"/>
    <mergeCell ref="A890:A892"/>
    <mergeCell ref="A893:A895"/>
    <mergeCell ref="A854:A856"/>
    <mergeCell ref="A857:A859"/>
    <mergeCell ref="A861:A863"/>
    <mergeCell ref="A865:A867"/>
    <mergeCell ref="A869:A871"/>
    <mergeCell ref="A873:A875"/>
    <mergeCell ref="A832:A834"/>
    <mergeCell ref="A836:A838"/>
    <mergeCell ref="A839:A841"/>
    <mergeCell ref="A844:A846"/>
    <mergeCell ref="A847:A849"/>
    <mergeCell ref="A850:A852"/>
    <mergeCell ref="A811:A813"/>
    <mergeCell ref="A814:A816"/>
    <mergeCell ref="A817:A819"/>
    <mergeCell ref="A821:A823"/>
    <mergeCell ref="A824:A826"/>
    <mergeCell ref="A828:A830"/>
    <mergeCell ref="A785:A787"/>
    <mergeCell ref="A791:A793"/>
    <mergeCell ref="A795:A797"/>
    <mergeCell ref="A802:A804"/>
    <mergeCell ref="A805:A807"/>
    <mergeCell ref="A808:A810"/>
    <mergeCell ref="A764:A766"/>
    <mergeCell ref="A768:A770"/>
    <mergeCell ref="A771:A773"/>
    <mergeCell ref="A774:A776"/>
    <mergeCell ref="A778:A780"/>
    <mergeCell ref="A782:A784"/>
    <mergeCell ref="A735:A737"/>
    <mergeCell ref="A738:A740"/>
    <mergeCell ref="A741:A743"/>
    <mergeCell ref="A744:A746"/>
    <mergeCell ref="A757:A759"/>
    <mergeCell ref="A761:A763"/>
    <mergeCell ref="A713:A715"/>
    <mergeCell ref="A716:A718"/>
    <mergeCell ref="A720:A722"/>
    <mergeCell ref="A723:A725"/>
    <mergeCell ref="A726:A728"/>
    <mergeCell ref="A729:A731"/>
    <mergeCell ref="A690:A692"/>
    <mergeCell ref="A694:A696"/>
    <mergeCell ref="A698:A700"/>
    <mergeCell ref="A702:A704"/>
    <mergeCell ref="A705:A707"/>
    <mergeCell ref="A709:A711"/>
    <mergeCell ref="A668:A670"/>
    <mergeCell ref="A672:A674"/>
    <mergeCell ref="A675:A677"/>
    <mergeCell ref="A679:A681"/>
    <mergeCell ref="A683:A685"/>
    <mergeCell ref="A687:A689"/>
    <mergeCell ref="A646:A648"/>
    <mergeCell ref="A650:A652"/>
    <mergeCell ref="A653:A655"/>
    <mergeCell ref="A657:A659"/>
    <mergeCell ref="A661:A663"/>
    <mergeCell ref="A664:A665"/>
    <mergeCell ref="A623:A625"/>
    <mergeCell ref="A628:A630"/>
    <mergeCell ref="A631:A633"/>
    <mergeCell ref="A635:A637"/>
    <mergeCell ref="A639:A641"/>
    <mergeCell ref="A642:A644"/>
    <mergeCell ref="A603:A605"/>
    <mergeCell ref="A606:A608"/>
    <mergeCell ref="A609:A611"/>
    <mergeCell ref="A613:A615"/>
    <mergeCell ref="A617:A619"/>
    <mergeCell ref="A620:A622"/>
    <mergeCell ref="A581:A583"/>
    <mergeCell ref="A585:A587"/>
    <mergeCell ref="A588:A590"/>
    <mergeCell ref="A591:A593"/>
    <mergeCell ref="A595:A597"/>
    <mergeCell ref="A599:A601"/>
    <mergeCell ref="A561:A563"/>
    <mergeCell ref="A564:A566"/>
    <mergeCell ref="A567:A569"/>
    <mergeCell ref="A570:A572"/>
    <mergeCell ref="A573:A575"/>
    <mergeCell ref="A577:A579"/>
    <mergeCell ref="A536:A538"/>
    <mergeCell ref="A539:A541"/>
    <mergeCell ref="A542:A544"/>
    <mergeCell ref="A546:A548"/>
    <mergeCell ref="A550:A552"/>
    <mergeCell ref="A557:A559"/>
    <mergeCell ref="A515:A517"/>
    <mergeCell ref="A519:A521"/>
    <mergeCell ref="A522:A524"/>
    <mergeCell ref="A526:A528"/>
    <mergeCell ref="A529:A531"/>
    <mergeCell ref="A533:A535"/>
    <mergeCell ref="A494:A496"/>
    <mergeCell ref="A498:A500"/>
    <mergeCell ref="A501:A503"/>
    <mergeCell ref="A505:A507"/>
    <mergeCell ref="A508:A510"/>
    <mergeCell ref="A512:A514"/>
    <mergeCell ref="A471:A473"/>
    <mergeCell ref="A475:A477"/>
    <mergeCell ref="A479:A481"/>
    <mergeCell ref="A483:A485"/>
    <mergeCell ref="A486:A488"/>
    <mergeCell ref="A490:A492"/>
    <mergeCell ref="A449:A451"/>
    <mergeCell ref="A452:A454"/>
    <mergeCell ref="A456:A458"/>
    <mergeCell ref="A460:A462"/>
    <mergeCell ref="A464:A466"/>
    <mergeCell ref="A467:A469"/>
    <mergeCell ref="A427:A429"/>
    <mergeCell ref="A431:A433"/>
    <mergeCell ref="A435:A437"/>
    <mergeCell ref="A438:A440"/>
    <mergeCell ref="A442:A444"/>
    <mergeCell ref="A445:A447"/>
    <mergeCell ref="A402:A404"/>
    <mergeCell ref="A406:A408"/>
    <mergeCell ref="A410:A412"/>
    <mergeCell ref="A413:A415"/>
    <mergeCell ref="A417:A419"/>
    <mergeCell ref="A420:A422"/>
    <mergeCell ref="A383:A385"/>
    <mergeCell ref="A386:A387"/>
    <mergeCell ref="A389:A391"/>
    <mergeCell ref="A392:A394"/>
    <mergeCell ref="A395:A397"/>
    <mergeCell ref="A399:A401"/>
    <mergeCell ref="A362:A364"/>
    <mergeCell ref="A365:A367"/>
    <mergeCell ref="A368:A370"/>
    <mergeCell ref="A371:A373"/>
    <mergeCell ref="A377:A379"/>
    <mergeCell ref="A380:A382"/>
    <mergeCell ref="A337:A339"/>
    <mergeCell ref="A341:A343"/>
    <mergeCell ref="A344:A346"/>
    <mergeCell ref="A347:A349"/>
    <mergeCell ref="A353:A355"/>
    <mergeCell ref="A359:A361"/>
    <mergeCell ref="A312:A314"/>
    <mergeCell ref="A315:A317"/>
    <mergeCell ref="A318:A320"/>
    <mergeCell ref="A325:A327"/>
    <mergeCell ref="A329:A331"/>
    <mergeCell ref="A333:A335"/>
    <mergeCell ref="A290:A295"/>
    <mergeCell ref="F290:F291"/>
    <mergeCell ref="L290:L291"/>
    <mergeCell ref="A297:A299"/>
    <mergeCell ref="A304:A306"/>
    <mergeCell ref="A308:A310"/>
    <mergeCell ref="A272:A274"/>
    <mergeCell ref="A275:A277"/>
    <mergeCell ref="A278:A280"/>
    <mergeCell ref="A281:A283"/>
    <mergeCell ref="A284:A286"/>
    <mergeCell ref="A287:A289"/>
    <mergeCell ref="A254:A256"/>
    <mergeCell ref="A257:A259"/>
    <mergeCell ref="A260:A262"/>
    <mergeCell ref="A263:A265"/>
    <mergeCell ref="A266:A268"/>
    <mergeCell ref="A269:A271"/>
    <mergeCell ref="A232:A234"/>
    <mergeCell ref="A235:A237"/>
    <mergeCell ref="A238:A240"/>
    <mergeCell ref="A241:A247"/>
    <mergeCell ref="A248:A250"/>
    <mergeCell ref="A251:A253"/>
    <mergeCell ref="A208:A210"/>
    <mergeCell ref="A212:A214"/>
    <mergeCell ref="A216:A218"/>
    <mergeCell ref="A219:A221"/>
    <mergeCell ref="A225:A227"/>
    <mergeCell ref="A229:A231"/>
    <mergeCell ref="A188:A190"/>
    <mergeCell ref="A191:A193"/>
    <mergeCell ref="A194:A196"/>
    <mergeCell ref="A198:A200"/>
    <mergeCell ref="A202:A204"/>
    <mergeCell ref="A205:A207"/>
    <mergeCell ref="A168:A170"/>
    <mergeCell ref="A172:A174"/>
    <mergeCell ref="A176:A178"/>
    <mergeCell ref="A179:A181"/>
    <mergeCell ref="A182:A184"/>
    <mergeCell ref="A185:A187"/>
    <mergeCell ref="A142:A144"/>
    <mergeCell ref="A145:A147"/>
    <mergeCell ref="A149:A151"/>
    <mergeCell ref="A153:A155"/>
    <mergeCell ref="A157:A159"/>
    <mergeCell ref="A161:A163"/>
    <mergeCell ref="A121:A123"/>
    <mergeCell ref="A124:A126"/>
    <mergeCell ref="A127:A129"/>
    <mergeCell ref="A130:A132"/>
    <mergeCell ref="A134:A136"/>
    <mergeCell ref="A138:A140"/>
    <mergeCell ref="A102:A104"/>
    <mergeCell ref="A105:A107"/>
    <mergeCell ref="A108:A110"/>
    <mergeCell ref="A111:A113"/>
    <mergeCell ref="A114:A116"/>
    <mergeCell ref="A117:A119"/>
    <mergeCell ref="A81:A83"/>
    <mergeCell ref="A84:A86"/>
    <mergeCell ref="A88:A90"/>
    <mergeCell ref="A91:A93"/>
    <mergeCell ref="A94:A96"/>
    <mergeCell ref="A98:A100"/>
    <mergeCell ref="A62:A64"/>
    <mergeCell ref="A65:A67"/>
    <mergeCell ref="A68:A70"/>
    <mergeCell ref="A71:A73"/>
    <mergeCell ref="A74:A76"/>
    <mergeCell ref="A77:A79"/>
    <mergeCell ref="A36:A38"/>
    <mergeCell ref="A40:A42"/>
    <mergeCell ref="A44:A46"/>
    <mergeCell ref="A50:A52"/>
    <mergeCell ref="A54:A56"/>
    <mergeCell ref="A58:A60"/>
    <mergeCell ref="A7:A9"/>
    <mergeCell ref="A15:A17"/>
    <mergeCell ref="A19:A21"/>
    <mergeCell ref="A22:A24"/>
    <mergeCell ref="A29:A31"/>
    <mergeCell ref="A32:A34"/>
    <mergeCell ref="A1:L1"/>
    <mergeCell ref="A2:A4"/>
    <mergeCell ref="B2:F2"/>
    <mergeCell ref="G2:L2"/>
    <mergeCell ref="B3:C3"/>
    <mergeCell ref="D3:E3"/>
    <mergeCell ref="F3:F4"/>
    <mergeCell ref="G3:H3"/>
    <mergeCell ref="J3:K3"/>
    <mergeCell ref="L3:L4"/>
  </mergeCells>
  <pageMargins left="0.70866141732283472" right="0.70866141732283472" top="0.74803149606299213" bottom="0.74803149606299213" header="0.31496062992125984" footer="0.31496062992125984"/>
  <pageSetup paperSize="9" scale="1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тарифы для населения 23-24 (на)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Обухова Н.Е.</dc:creator>
  <cp:lastModifiedBy>Обухова Н.Е.</cp:lastModifiedBy>
  <dcterms:created xsi:type="dcterms:W3CDTF">2025-04-17T15:45:42Z</dcterms:created>
  <dcterms:modified xsi:type="dcterms:W3CDTF">2025-04-17T15:46:28Z</dcterms:modified>
</cp:coreProperties>
</file>