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Правление РСТ\Правления 2026\08. Август\26.08.2026\Решения 26.08.2026 ворд\"/>
    </mc:Choice>
  </mc:AlternateContent>
  <xr:revisionPtr revIDLastSave="0" documentId="8_{4ABA5AF0-A2BB-4DFF-ACE3-ED3DE10B5375}" xr6:coauthVersionLast="37" xr6:coauthVersionMax="37" xr10:uidLastSave="{00000000-0000-0000-0000-000000000000}"/>
  <bookViews>
    <workbookView xWindow="-120" yWindow="-120" windowWidth="29040" windowHeight="15840" tabRatio="774" xr2:uid="{00000000-000D-0000-FFFF-FFFF00000000}"/>
  </bookViews>
  <sheets>
    <sheet name="Приложение №2" sheetId="21" r:id="rId1"/>
    <sheet name="ПП к закл." sheetId="20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ed_izm">#REF!</definedName>
    <definedName name="first_year">'[1]Общие сведения'!$H$9</definedName>
    <definedName name="gheger">#REF!</definedName>
    <definedName name="god">#REF!</definedName>
    <definedName name="gregreg">#REF!</definedName>
    <definedName name="hasTranspVO">'[2]Общие сведения'!$J$138</definedName>
    <definedName name="hasTranspVS">'[2]Общие сведения'!$I$138</definedName>
    <definedName name="hasVO">'[2]Общие сведения'!$H$138</definedName>
    <definedName name="hasVS">'[2]Общие сведения'!$G$138</definedName>
    <definedName name="last_year_vis">'[3]Общие сведения'!$J$9</definedName>
    <definedName name="logic">#REF!</definedName>
    <definedName name="mo">[4]Титульный!$F$23</definedName>
    <definedName name="mr">[4]Титульный!$F$21</definedName>
    <definedName name="MR_LIST">[4]REESTR_MO!$D$2:$D$46</definedName>
    <definedName name="mreg">#REF!</definedName>
    <definedName name="osn_expl_list">[1]TEHSHEET!$X$2:$X$14</definedName>
    <definedName name="p1_rst_1">[5]Лист2!$A$1</definedName>
    <definedName name="PERIOD_LENGTH">'[1]Общие сведения'!$H$10</definedName>
    <definedName name="plat_nds">'[6]Общие сведения'!$H$41</definedName>
    <definedName name="region_name">[7]Титульный!$AD$11</definedName>
    <definedName name="REGULATION_METHODS">[7]Титульный!$AD$62</definedName>
    <definedName name="SCOPE_16_PRT">P1_SCOPE_16_PRT,P2_SCOPE_16_PRT</definedName>
    <definedName name="SCOPE_PER_PRT">P5_SCOPE_PER_PRT,P6_SCOPE_PER_PRT,P7_SCOPE_PER_PRT,P8_SCOPE_PER_PRT</definedName>
    <definedName name="SCOPE_SV_PRT">P1_SCOPE_SV_PRT,P2_SCOPE_SV_PRT,P3_SCOPE_SV_PRT</definedName>
    <definedName name="spr_np">#REF!</definedName>
    <definedName name="support_docs_list">[1]TEHSHEET!$X$17:$X$36</definedName>
    <definedName name="T2_DiapProt">P1_T2_DiapProt,P2_T2_DiapProt</definedName>
    <definedName name="T6_Protect">P1_T6_Protect,P2_T6_Protect</definedName>
    <definedName name="tariftype">[4]Титульный!$F$5</definedName>
    <definedName name="tpl_title">'[3]Общие сведения'!$O$17</definedName>
    <definedName name="type_sh">#REF!</definedName>
    <definedName name="version">[4]Инструкция!$G$3</definedName>
    <definedName name="version_PP">[8]TECHSHEET!$DG$2:$DG$3</definedName>
    <definedName name="vid_top">#REF!</definedName>
    <definedName name="VOLTAGE_LEVEL_list">[6]TEHSHEET!$Y$2:$Y$7</definedName>
    <definedName name="year">[4]Титульный!$F$10</definedName>
    <definedName name="year_list">[4]TEHSHEET!$I$1:$I$15</definedName>
    <definedName name="апиаи">'[6]Общие сведения'!$J$9</definedName>
    <definedName name="вмвм">'[6]Общие сведения'!$J$9</definedName>
    <definedName name="врватв">'[6]Общие сведения'!$O$17</definedName>
    <definedName name="вриар">'[1]Общие сведения'!$O$17</definedName>
    <definedName name="глнл">'[6]Общие сведения'!$H$8</definedName>
    <definedName name="епаапп">'[6]Общие сведения'!$J$9</definedName>
    <definedName name="епоот">'[6]Общие сведения'!$H$8</definedName>
    <definedName name="ираис">'[6]Общие сведения'!$O$17</definedName>
    <definedName name="керет">'[6]Общие сведения'!$J$9</definedName>
    <definedName name="кунркуркур">'[1]Общие сведения'!$O$17</definedName>
    <definedName name="л.">#REF!</definedName>
    <definedName name="лрлрл">'[6]Общие сведения'!$J$9</definedName>
    <definedName name="мпывмы">'[6]Общие сведения'!$H$8</definedName>
    <definedName name="неоь">'[6]Общие сведения'!$J$9</definedName>
    <definedName name="ннкуго">P1_T2_DiapProt,P2_T2_DiapProt</definedName>
    <definedName name="ншлнлр">'[6]Общие сведения'!$J$9</definedName>
    <definedName name="_xlnm.Print_Area" localSheetId="1">'ПП к закл.'!$A$1:$N$94</definedName>
    <definedName name="_xlnm.Print_Area" localSheetId="0">'Приложение №2'!$A$1:$N$105</definedName>
    <definedName name="оепаоо">'[6]Общие сведения'!$H$8</definedName>
    <definedName name="оноо">'[6]Общие сведения'!$J$9</definedName>
    <definedName name="опо">'[6]Общие сведения'!$H$8</definedName>
    <definedName name="П12556">P6_T2.1?Protection</definedName>
    <definedName name="паапш">P1_T25?Data,P2_T25?Data</definedName>
    <definedName name="Перечень">'[9]3.6.1.'!#REF!</definedName>
    <definedName name="пиаипаи">'[6]Общие сведения'!$O$17</definedName>
    <definedName name="пррпрт">'[6]Общие сведения'!$O$17</definedName>
    <definedName name="птпрпрнр">'[6]Общие сведения'!$O$17</definedName>
    <definedName name="рвартврт">'[6]Общие сведения'!$J$9</definedName>
    <definedName name="рвравр">'[6]Общие сведения'!$J$9</definedName>
    <definedName name="ревуив">'[6]Общие сведения'!$H$8</definedName>
    <definedName name="риваа">'[6]Общие сведения'!$H$8</definedName>
    <definedName name="ртапоть">'[6]Общие сведения'!$O$17</definedName>
    <definedName name="ртррекр">'[6]Общие сведения'!$H$8</definedName>
    <definedName name="сатичич">'[6]Общие сведения'!$H$8</definedName>
    <definedName name="Т2">P1_T2_DiapProt,P2_T2_DiapProt</definedName>
    <definedName name="траптап">'[6]Общие сведения'!$H$8</definedName>
    <definedName name="укаука">'[2]Общие сведения'!$O$17</definedName>
    <definedName name="умуам">'[2]Общие сведения'!$H$8</definedName>
  </definedNames>
  <calcPr calcId="1790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3" i="21" l="1"/>
  <c r="H70" i="21"/>
  <c r="H93" i="21" s="1"/>
  <c r="H67" i="21"/>
  <c r="H92" i="21" s="1"/>
  <c r="H63" i="21"/>
  <c r="H91" i="21" s="1"/>
  <c r="B68" i="20" l="1"/>
  <c r="B69" i="20" s="1"/>
  <c r="C60" i="20"/>
  <c r="B60" i="20"/>
  <c r="B61" i="20" s="1"/>
  <c r="C57" i="20"/>
  <c r="B51" i="20"/>
  <c r="B67" i="20" s="1"/>
  <c r="C47" i="20"/>
  <c r="C46" i="20"/>
  <c r="B48" i="20" s="1"/>
  <c r="B62" i="20" s="1"/>
  <c r="B63" i="20" s="1"/>
  <c r="B46" i="20"/>
  <c r="B57" i="20" s="1"/>
  <c r="C36" i="20"/>
  <c r="B26" i="20"/>
  <c r="B27" i="20" s="1"/>
  <c r="B28" i="20" s="1"/>
  <c r="D25" i="20"/>
  <c r="B25" i="20"/>
  <c r="D24" i="20"/>
  <c r="C22" i="20"/>
  <c r="B22" i="20"/>
  <c r="B23" i="20" s="1"/>
  <c r="B24" i="20" s="1"/>
  <c r="B18" i="20"/>
  <c r="B20" i="20" s="1"/>
  <c r="B16" i="20"/>
  <c r="B15" i="20"/>
  <c r="B17" i="20" s="1"/>
  <c r="B73" i="21"/>
  <c r="B74" i="21" s="1"/>
  <c r="C65" i="21"/>
  <c r="B65" i="21"/>
  <c r="B66" i="21" s="1"/>
  <c r="C62" i="21"/>
  <c r="B56" i="21"/>
  <c r="B72" i="21" s="1"/>
  <c r="C52" i="21"/>
  <c r="C51" i="21"/>
  <c r="B53" i="21" s="1"/>
  <c r="B67" i="21" s="1"/>
  <c r="B68" i="21" s="1"/>
  <c r="B51" i="21"/>
  <c r="B62" i="21" s="1"/>
  <c r="C35" i="21"/>
  <c r="B25" i="21"/>
  <c r="B26" i="21" s="1"/>
  <c r="B27" i="21" s="1"/>
  <c r="D24" i="21"/>
  <c r="B24" i="21"/>
  <c r="D23" i="21"/>
  <c r="C21" i="21"/>
  <c r="B21" i="21"/>
  <c r="B22" i="21" s="1"/>
  <c r="B23" i="21" s="1"/>
  <c r="B17" i="21"/>
  <c r="B19" i="21" s="1"/>
  <c r="B15" i="21"/>
  <c r="B14" i="21"/>
  <c r="B16" i="21" s="1"/>
  <c r="B50" i="20" l="1"/>
  <c r="B65" i="20" s="1"/>
  <c r="B66" i="20" s="1"/>
  <c r="B47" i="20"/>
  <c r="B58" i="20" s="1"/>
  <c r="B59" i="20" s="1"/>
  <c r="B52" i="21"/>
  <c r="B63" i="21" s="1"/>
  <c r="B64" i="21" s="1"/>
  <c r="B57" i="21"/>
  <c r="B55" i="21"/>
  <c r="B70" i="21" s="1"/>
  <c r="B71" i="21" s="1"/>
  <c r="B52" i="20"/>
  <c r="B49" i="20"/>
  <c r="B64" i="20" s="1"/>
  <c r="B54" i="21" l="1"/>
  <c r="B69" i="21" s="1"/>
</calcChain>
</file>

<file path=xl/sharedStrings.xml><?xml version="1.0" encoding="utf-8"?>
<sst xmlns="http://schemas.openxmlformats.org/spreadsheetml/2006/main" count="512" uniqueCount="138">
  <si>
    <t>1.1</t>
  </si>
  <si>
    <t>1.2</t>
  </si>
  <si>
    <t>%</t>
  </si>
  <si>
    <t>Операционные расходы</t>
  </si>
  <si>
    <t>1.1.1</t>
  </si>
  <si>
    <t>1.1.2</t>
  </si>
  <si>
    <t>2</t>
  </si>
  <si>
    <t>Расходы на энергетические ресурсы</t>
  </si>
  <si>
    <t>тыс.руб.</t>
  </si>
  <si>
    <t>3</t>
  </si>
  <si>
    <t>3.1</t>
  </si>
  <si>
    <t>6</t>
  </si>
  <si>
    <t>-</t>
  </si>
  <si>
    <t>2.</t>
  </si>
  <si>
    <t>2.3.</t>
  </si>
  <si>
    <t>3.</t>
  </si>
  <si>
    <t>Раздел 1. Паспорт производственной программы</t>
  </si>
  <si>
    <t xml:space="preserve">Регулируемая организация </t>
  </si>
  <si>
    <t>Местонахождение</t>
  </si>
  <si>
    <t>Уполномоченный орган регулирования</t>
  </si>
  <si>
    <t>Региональная служба по тарифам Кировской области</t>
  </si>
  <si>
    <t>г. Киров, ул.Дерендяева, д.23</t>
  </si>
  <si>
    <t>Период реализации производственной программы</t>
  </si>
  <si>
    <t>№</t>
  </si>
  <si>
    <t>Наименование</t>
  </si>
  <si>
    <t>Единица измерения</t>
  </si>
  <si>
    <t>Величина показателя</t>
  </si>
  <si>
    <t>2024 год</t>
  </si>
  <si>
    <t>2025 год</t>
  </si>
  <si>
    <t>2026 год</t>
  </si>
  <si>
    <t>Показатели производственной деятельности</t>
  </si>
  <si>
    <t>тыс.м3</t>
  </si>
  <si>
    <t>Раздел 4. Объем финансовых потребностей, необходимых для реализации производственной программы</t>
  </si>
  <si>
    <t>Наименование показателя</t>
  </si>
  <si>
    <t>1</t>
  </si>
  <si>
    <t>Финансовые потребности за счет тарифных источников (без учета расходов на инвестиции), в том числе:</t>
  </si>
  <si>
    <t>Раздел 5. График реализации мероприятий производственной программы</t>
  </si>
  <si>
    <t>Наименование мероприятия</t>
  </si>
  <si>
    <t>Период реализации</t>
  </si>
  <si>
    <t>Раздел 6. Плановые значения показателей надежности, качества и энергетической эффективности объектов централизованных систем водоснабжения и водоотведения (определяются в соответствии с приказом Минстроя России от 04.04.2014 № 162/пр "Об утверждении перечня показателей надежности, качества, энергетической эффективности объектов централизованных систем горячего водоснабжения, холодного водоснабжения и (или) водоотведения, порядка и правил определения плановых значений и фактических значений таких показателей" (далее -  приказ Минстроя России от 04.04.2014 № 162/пр )</t>
  </si>
  <si>
    <t>2.1</t>
  </si>
  <si>
    <t>пункт 11 приказа Минстроя России от 04.04.2014 № 162/пр</t>
  </si>
  <si>
    <t>ед./км</t>
  </si>
  <si>
    <t>Показатели энергетической эффективности</t>
  </si>
  <si>
    <t>кВт*ч/куб.м</t>
  </si>
  <si>
    <t>Сопоставление динамики изменения</t>
  </si>
  <si>
    <t>Раздел 8. Отчет об исполнении производственной программы за истекший период регулирования</t>
  </si>
  <si>
    <t>Примечание</t>
  </si>
  <si>
    <t>Операционные расходы, в том числе:</t>
  </si>
  <si>
    <t>тыс. куб.м</t>
  </si>
  <si>
    <t>Раздел 9. Мероприятия, направленные на повышение качества обслуживания абонентов</t>
  </si>
  <si>
    <t>Мероприятия, направленные на повышение качества обслуживания абонентов не планируются</t>
  </si>
  <si>
    <t>2.2</t>
  </si>
  <si>
    <t>4</t>
  </si>
  <si>
    <t>5</t>
  </si>
  <si>
    <t>Приложение № 4</t>
  </si>
  <si>
    <t>Раздел 2. Перечень мероприятий по ремонту объектов централизованных систем водоснабжения и водоотведения, мероприятий, направленных на улучшение качества питьевой воды и качества очистки сточных вод, мероприятий по энергосбережению и повышению энергетической эффективности, в том числе по снижению потерь воды при транспортировке</t>
  </si>
  <si>
    <t>Финансовые потребности на реализацию</t>
  </si>
  <si>
    <t>Текущий и капитальный ремонт и обслуживание объектов централизованной системы водоотведения за счет тарифных источников</t>
  </si>
  <si>
    <t>Текущий и капитальный ремонт и обслуживание объектов централизованной системы водоотведения за счет платы за негативное воздействие на централизованную систему водоотведения</t>
  </si>
  <si>
    <t>Мероприятия, направленные на улучшение качества очистки сточных вод, мероприятий по энергосбережению и повышению энергетической эффективности</t>
  </si>
  <si>
    <t>Раздел 3. Принято сточных вод</t>
  </si>
  <si>
    <t xml:space="preserve">Принято сточных вод для передачи (транспортировки), всего, в т.ч.: </t>
  </si>
  <si>
    <t>Отпуск (реализация) услуг всего, в т.ч.:</t>
  </si>
  <si>
    <t>от бюджетных потребителей</t>
  </si>
  <si>
    <t>бюджетным организациям</t>
  </si>
  <si>
    <t>от населения, исполнителей коммунальных услуг (УК, ТСЖ и пр.)</t>
  </si>
  <si>
    <t>населению</t>
  </si>
  <si>
    <t>от прочих</t>
  </si>
  <si>
    <t>прочие потребители</t>
  </si>
  <si>
    <t>За счет платы за негативное воздействие на централизованную систему водоотведения</t>
  </si>
  <si>
    <t>Всего за счет тарифных и прочих источников</t>
  </si>
  <si>
    <t xml:space="preserve">Показатели качества очистки сточных вод </t>
  </si>
  <si>
    <t>подпункт "а" пункта 12 приказа Минстроя России от 04.04.2014 № 162/пр</t>
  </si>
  <si>
    <t>подпункт "в" пункта 12 приказа Минстроя России от 04.04.2014 № 162/пр</t>
  </si>
  <si>
    <t>Показатели надежности и бесперебойности водоотведения</t>
  </si>
  <si>
    <t>подпункт "д" пункта 13 приказа Минстроя России от 04.04.2014 № 162/пр</t>
  </si>
  <si>
    <t>Раздел 7. Расчет эффективности производственной программы, осуществляемый путем сопоставления динамики изменения плановых значений показателей надежности, качества и энергетической эффективности объектов централизованных систем водоснабжения и водоотведения и расходов на реализацию производственной программы в течении срока её действия</t>
  </si>
  <si>
    <t>Величина показателя планируемого периода</t>
  </si>
  <si>
    <t>Д псвно</t>
  </si>
  <si>
    <t>План на 2022 год</t>
  </si>
  <si>
    <t>Факт за 2022 год</t>
  </si>
  <si>
    <t>Итого финансовые потребности за счет тарифных источников</t>
  </si>
  <si>
    <t xml:space="preserve">         - Ремонт за счет тарифных источников</t>
  </si>
  <si>
    <t xml:space="preserve">         - Контроль качества очистки сточных вод</t>
  </si>
  <si>
    <t>Объем принятых сточных вод</t>
  </si>
  <si>
    <t>Показатели качества очистки сточных вод, надежности и бесперебойности услуги водоотведения</t>
  </si>
  <si>
    <t>6.1</t>
  </si>
  <si>
    <t>6.2</t>
  </si>
  <si>
    <t>6.3</t>
  </si>
  <si>
    <t>к решению правления</t>
  </si>
  <si>
    <t>РСТ Кировской области</t>
  </si>
  <si>
    <t>2027 год</t>
  </si>
  <si>
    <t>2028 год</t>
  </si>
  <si>
    <t>________________</t>
  </si>
  <si>
    <t xml:space="preserve">Производственная программа в сфере водоотведения для общества с ограниченной ответственностью «Водоканал-Санчурск» на территории Санчурского муниципального округа Кировской области </t>
  </si>
  <si>
    <t xml:space="preserve">ООО «Водоканал-Санчурск», пгт. Санчурск </t>
  </si>
  <si>
    <t>Свердлова ул., д. 13, пгт. Санчурск, Санчурский муниципальный округ, Кировская область, 612370</t>
  </si>
  <si>
    <t>с 01.01.2024 по 31.12.2026</t>
  </si>
  <si>
    <t>Тариф на питьевое водоснабжение установлен с 09.11.2022 года, информация о полном завершенном периоде отсутствует</t>
  </si>
  <si>
    <t>г. Киров, ул. Всесвятская, д.23</t>
  </si>
  <si>
    <t xml:space="preserve">Производственная программа в сфере водоотведения </t>
  </si>
  <si>
    <t>Приложение № 3</t>
  </si>
  <si>
    <t>Первый год долгосрочного периода регулирования</t>
  </si>
  <si>
    <t>Второй год долгосрочного периода регулирования</t>
  </si>
  <si>
    <t>Третий год долгосрочного периода регулирования</t>
  </si>
  <si>
    <t>Четвертый год долгосрочного периода регулирования</t>
  </si>
  <si>
    <t>Пятый год долгосрочного периода регулирования</t>
  </si>
  <si>
    <t>План 
(истекший год долгосрочного периода регулирования)</t>
  </si>
  <si>
    <t>Факт
(истекший год долгосрочного периода регулирования)</t>
  </si>
  <si>
    <t>1.1.</t>
  </si>
  <si>
    <t>1.2.</t>
  </si>
  <si>
    <t>2.1.</t>
  </si>
  <si>
    <t>2.2.</t>
  </si>
  <si>
    <t>3.1.</t>
  </si>
  <si>
    <t>3.2.</t>
  </si>
  <si>
    <t>мероприятие 1</t>
  </si>
  <si>
    <t>мероприятия 2</t>
  </si>
  <si>
    <t>Текущий, капитальный ремонт и обслуживание объектов централизованной системы водоотведения за счет тарифных источников, в том чсиле:</t>
  </si>
  <si>
    <t>Мероприятия, направленные на улучшение качества очистки сточных вод, мероприятий по энергосбережению и повышению энергетической эффективности, в том чсиле:</t>
  </si>
  <si>
    <t xml:space="preserve"> доля сточных вод, не подвергающихся очистке, в общем объеме сточных вод, сбрасываемых в централизованные общесплавные или бытовые системы водоотведения </t>
  </si>
  <si>
    <t>доля проб сточных вод, не соответствующих установленным нормативам допустимых сбросов, лимитам на сбросы, рассчитанная применительно к видам централизованных систем водоотведения раздельно для общесплавной (бытовой)  централизованных систем водоотведения</t>
  </si>
  <si>
    <t>удельное количество аварий и засоров в расчете на протяженность канализационной сети в год</t>
  </si>
  <si>
    <t>удельный расход электрической энергии, потребляемой в технологическом процессе очистки сточных вод</t>
  </si>
  <si>
    <t>мероприятие 2</t>
  </si>
  <si>
    <t>1.1.1.1</t>
  </si>
  <si>
    <t>1.1.1.2</t>
  </si>
  <si>
    <t>1.1.2.1.</t>
  </si>
  <si>
    <t>1.1.2.2.</t>
  </si>
  <si>
    <r>
      <t xml:space="preserve">Регулируемая организация </t>
    </r>
    <r>
      <rPr>
        <sz val="9"/>
        <rFont val="Times New Roman"/>
        <family val="1"/>
        <charset val="204"/>
      </rPr>
      <t>(полное наименование организации, ИНН)</t>
    </r>
  </si>
  <si>
    <t>Раздел 2. Перечень мероприятий по ремонту объектов централизованных систем водоотведения, мероприятий, направленных на улучшение качества очистки сточных вод, мероприятий по энергосбережению и повышению энергетической эффективности</t>
  </si>
  <si>
    <t>Расходы на текущий, капитальный ремонт и обслуживание объектов централизованной системы водоотведения за счет тарифных источников</t>
  </si>
  <si>
    <t>Расходы на текущий, капитальный ремонт и обслуживание объектов централизованной системы водоотведения за счет платы за негативное воздействие на централизованную систему водоотведения</t>
  </si>
  <si>
    <t>Расходы на мероприятия, направленные на улучшение качества очистки сточных вод, мероприятия по энергосбережению и повышению энергетической эффективности</t>
  </si>
  <si>
    <t xml:space="preserve">Раздел 6. Плановые значения показателей надежности, качества и энергетической эффективности объектов централизованных систем  водоотведения (определяются в соответствии с приказом Минстроя России от 04.04.2014 № 162/пр "Об утверждении перечня показателей надежности, качества, энергетической эффективности объектов централизованных систем горячего водоснабжения, холодного водоснабжения и (или) водоотведения, порядка и правил определения плановых значений и фактических значений таких показателей" </t>
  </si>
  <si>
    <t>За счет платы за негативное воздействие на централизованную систему водоотведения и (или) платы за сброс загрязняющих веществ</t>
  </si>
  <si>
    <t>Текущий и капитальный ремонт и обслуживание объектов централизованной системы водоотведения за счет платы за негативное воздействие на централизованную систему водоотведения, в том числе:</t>
  </si>
  <si>
    <t>от 26.08.2026 № 29/2-кс-2026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</si>
</sst>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0_р_._-;\-* #,##0.00_р_._-;_-* &quot;-&quot;??_р_._-;_-@_-"/>
    <numFmt numFmtId="166" formatCode="#,##0.000"/>
  </numFmts>
  <fonts count="22" x14ac:knownFonts="1">
    <font>
      <sz val="1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ahoma"/>
      <family val="2"/>
      <charset val="204"/>
    </font>
    <font>
      <b/>
      <sz val="9"/>
      <name val="Times New Roman"/>
      <family val="1"/>
      <charset val="204"/>
    </font>
    <font>
      <sz val="9"/>
      <name val="Tahoma"/>
      <family val="2"/>
      <charset val="204"/>
    </font>
    <font>
      <sz val="9"/>
      <color theme="1"/>
      <name val="Tahoma"/>
      <family val="2"/>
      <charset val="204"/>
    </font>
    <font>
      <sz val="9"/>
      <color theme="0"/>
      <name val="Tahoma"/>
      <family val="2"/>
      <charset val="204"/>
    </font>
    <font>
      <sz val="9"/>
      <color theme="0"/>
      <name val="Times New Roman"/>
      <family val="1"/>
      <charset val="204"/>
    </font>
    <font>
      <sz val="1"/>
      <color theme="0"/>
      <name val="Tahoma"/>
      <family val="2"/>
      <charset val="204"/>
    </font>
    <font>
      <b/>
      <sz val="12.5"/>
      <name val="Times New Roman"/>
      <family val="1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7EAD3"/>
      </patternFill>
    </fill>
    <fill>
      <patternFill patternType="solid">
        <fgColor rgb="FFFFFFC0"/>
      </patternFill>
    </fill>
    <fill>
      <patternFill patternType="solid">
        <fgColor rgb="FFE3FAFD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2">
    <xf numFmtId="0" fontId="0" fillId="0" borderId="0"/>
    <xf numFmtId="0" fontId="3" fillId="0" borderId="0"/>
    <xf numFmtId="0" fontId="1" fillId="0" borderId="0"/>
    <xf numFmtId="0" fontId="11" fillId="0" borderId="12" applyFill="0">
      <alignment horizontal="center" vertical="center" wrapText="1"/>
    </xf>
    <xf numFmtId="0" fontId="11" fillId="0" borderId="12" applyFill="0">
      <alignment horizontal="center" vertical="center"/>
    </xf>
    <xf numFmtId="0" fontId="11" fillId="0" borderId="13" applyFill="0">
      <alignment horizontal="right" vertical="center" wrapText="1" indent="1"/>
    </xf>
    <xf numFmtId="0" fontId="11" fillId="0" borderId="14" applyFill="0">
      <alignment horizontal="right" vertical="center" wrapText="1" indent="1"/>
    </xf>
    <xf numFmtId="0" fontId="13" fillId="0" borderId="15" applyFill="0">
      <alignment horizontal="center" vertical="center" wrapText="1"/>
    </xf>
    <xf numFmtId="0" fontId="13" fillId="0" borderId="13" applyFill="0">
      <alignment horizontal="right" vertical="center" wrapText="1" indent="1"/>
    </xf>
    <xf numFmtId="0" fontId="13" fillId="0" borderId="14" applyFill="0">
      <alignment horizontal="right" vertical="center" wrapText="1" indent="1"/>
    </xf>
    <xf numFmtId="0" fontId="13" fillId="0" borderId="16" applyFill="0">
      <alignment horizontal="center" vertical="center"/>
    </xf>
    <xf numFmtId="0" fontId="13" fillId="0" borderId="0" applyFill="0" applyBorder="0"/>
    <xf numFmtId="0" fontId="13" fillId="0" borderId="13" applyFill="0">
      <alignment horizontal="center" vertical="center" wrapText="1"/>
    </xf>
    <xf numFmtId="0" fontId="13" fillId="0" borderId="17" applyFill="0">
      <alignment horizontal="center" vertical="center" wrapText="1"/>
    </xf>
    <xf numFmtId="0" fontId="13" fillId="0" borderId="18" applyFill="0">
      <alignment horizontal="center" vertical="center" wrapText="1"/>
    </xf>
    <xf numFmtId="0" fontId="13" fillId="0" borderId="19" applyFill="0">
      <alignment horizontal="center" vertical="center" wrapText="1"/>
    </xf>
    <xf numFmtId="0" fontId="13" fillId="0" borderId="14" applyFill="0">
      <alignment horizontal="center" vertical="center" wrapText="1"/>
    </xf>
    <xf numFmtId="0" fontId="13" fillId="0" borderId="20" applyFill="0">
      <alignment horizontal="center" vertical="center" wrapText="1"/>
    </xf>
    <xf numFmtId="0" fontId="13" fillId="0" borderId="21" applyFill="0">
      <alignment horizontal="center" vertical="center" wrapText="1"/>
    </xf>
    <xf numFmtId="0" fontId="13" fillId="0" borderId="16" applyFill="0">
      <alignment horizontal="center" vertical="center" wrapText="1"/>
    </xf>
    <xf numFmtId="0" fontId="13" fillId="0" borderId="22" applyFill="0">
      <alignment vertical="center"/>
    </xf>
    <xf numFmtId="49" fontId="13" fillId="0" borderId="13" applyFill="0">
      <alignment horizontal="center" vertical="center" wrapText="1"/>
    </xf>
    <xf numFmtId="0" fontId="13" fillId="0" borderId="14" applyFill="0">
      <alignment horizontal="left" vertical="center" wrapText="1"/>
    </xf>
    <xf numFmtId="0" fontId="13" fillId="0" borderId="13" applyFill="0">
      <alignment horizontal="center" vertical="center"/>
    </xf>
    <xf numFmtId="4" fontId="13" fillId="3" borderId="13">
      <alignment vertical="center" wrapText="1"/>
    </xf>
    <xf numFmtId="4" fontId="13" fillId="3" borderId="14">
      <alignment vertical="center" wrapText="1"/>
    </xf>
    <xf numFmtId="0" fontId="13" fillId="0" borderId="12" applyFill="0">
      <alignment horizontal="left" vertical="center" wrapText="1"/>
    </xf>
    <xf numFmtId="0" fontId="13" fillId="0" borderId="17" applyFill="0">
      <alignment horizontal="center" vertical="center"/>
    </xf>
    <xf numFmtId="0" fontId="13" fillId="0" borderId="18" applyFill="0">
      <alignment horizontal="center" vertical="center"/>
    </xf>
    <xf numFmtId="0" fontId="13" fillId="0" borderId="20" applyFill="0">
      <alignment horizontal="center" vertical="center"/>
    </xf>
    <xf numFmtId="0" fontId="13" fillId="0" borderId="21" applyFill="0">
      <alignment horizontal="center" vertical="center"/>
    </xf>
    <xf numFmtId="0" fontId="14" fillId="0" borderId="13" applyFill="0">
      <alignment horizontal="center"/>
    </xf>
    <xf numFmtId="0" fontId="13" fillId="0" borderId="14" applyFill="0">
      <alignment horizontal="left" vertical="center" wrapText="1" indent="1"/>
    </xf>
    <xf numFmtId="0" fontId="13" fillId="0" borderId="12" applyFill="0">
      <alignment horizontal="left" vertical="center" wrapText="1" indent="1"/>
    </xf>
    <xf numFmtId="0" fontId="11" fillId="0" borderId="12" applyFill="0">
      <alignment horizontal="left" vertical="center" indent="1"/>
    </xf>
    <xf numFmtId="0" fontId="13" fillId="0" borderId="12" applyFill="0">
      <alignment horizontal="center" vertical="center" wrapText="1"/>
    </xf>
    <xf numFmtId="0" fontId="13" fillId="0" borderId="19" applyFill="0">
      <alignment horizontal="center" vertical="center"/>
    </xf>
    <xf numFmtId="0" fontId="13" fillId="0" borderId="14" applyFill="0">
      <alignment horizontal="left" vertical="center"/>
    </xf>
    <xf numFmtId="0" fontId="13" fillId="0" borderId="12" applyFill="0">
      <alignment horizontal="left" vertical="center"/>
    </xf>
    <xf numFmtId="0" fontId="13" fillId="0" borderId="22" applyFill="0"/>
    <xf numFmtId="49" fontId="13" fillId="0" borderId="13" applyFill="0">
      <alignment horizontal="center" vertical="center"/>
    </xf>
    <xf numFmtId="165" fontId="13" fillId="0" borderId="16" applyFill="0">
      <alignment horizontal="center" vertical="center"/>
    </xf>
    <xf numFmtId="4" fontId="13" fillId="3" borderId="13">
      <alignment horizontal="right" vertical="center" wrapText="1"/>
    </xf>
    <xf numFmtId="165" fontId="13" fillId="0" borderId="13" applyFill="0">
      <alignment horizontal="center" vertical="center"/>
    </xf>
    <xf numFmtId="0" fontId="13" fillId="0" borderId="23" applyFill="0">
      <alignment horizontal="left" vertical="center"/>
    </xf>
    <xf numFmtId="0" fontId="13" fillId="0" borderId="14" applyFill="0">
      <alignment horizontal="left" wrapText="1" indent="1"/>
    </xf>
    <xf numFmtId="0" fontId="13" fillId="0" borderId="23" applyFill="0">
      <alignment horizontal="left" wrapText="1" indent="1"/>
    </xf>
    <xf numFmtId="0" fontId="13" fillId="0" borderId="13" applyFill="0">
      <alignment horizontal="left" vertical="center" wrapText="1"/>
    </xf>
    <xf numFmtId="4" fontId="13" fillId="0" borderId="13" applyFill="0">
      <alignment horizontal="right" vertical="center"/>
    </xf>
    <xf numFmtId="0" fontId="13" fillId="0" borderId="13" applyFill="0">
      <alignment horizontal="left" vertical="center" wrapText="1" indent="1"/>
    </xf>
    <xf numFmtId="0" fontId="13" fillId="0" borderId="23" applyFill="0">
      <alignment horizontal="left" vertical="center" wrapText="1"/>
    </xf>
    <xf numFmtId="0" fontId="13" fillId="0" borderId="23" applyFill="0">
      <alignment horizontal="left" vertical="center" wrapText="1" indent="1"/>
    </xf>
    <xf numFmtId="0" fontId="13" fillId="0" borderId="14" applyFill="0">
      <alignment vertical="center" wrapText="1"/>
    </xf>
    <xf numFmtId="0" fontId="15" fillId="0" borderId="0" applyFill="0" applyBorder="0"/>
    <xf numFmtId="49" fontId="15" fillId="0" borderId="0" applyFill="0" applyBorder="0"/>
    <xf numFmtId="0" fontId="15" fillId="0" borderId="24" applyFill="0"/>
    <xf numFmtId="0" fontId="17" fillId="0" borderId="24" applyFill="0">
      <alignment wrapText="1"/>
    </xf>
    <xf numFmtId="0" fontId="13" fillId="4" borderId="0" applyBorder="0">
      <alignment horizontal="center" vertical="center"/>
      <protection locked="0"/>
    </xf>
    <xf numFmtId="0" fontId="13" fillId="0" borderId="23" applyFill="0">
      <alignment horizontal="center" vertical="center" wrapText="1"/>
    </xf>
    <xf numFmtId="166" fontId="13" fillId="0" borderId="13" applyFill="0">
      <alignment horizontal="center" vertical="center" wrapText="1"/>
    </xf>
    <xf numFmtId="4" fontId="13" fillId="5" borderId="13">
      <alignment vertical="center" wrapText="1"/>
      <protection locked="0"/>
    </xf>
    <xf numFmtId="4" fontId="13" fillId="4" borderId="13">
      <alignment vertical="center" wrapText="1"/>
      <protection locked="0"/>
    </xf>
  </cellStyleXfs>
  <cellXfs count="183">
    <xf numFmtId="0" fontId="0" fillId="0" borderId="0" xfId="0"/>
    <xf numFmtId="0" fontId="10" fillId="2" borderId="0" xfId="0" applyFont="1" applyFill="1" applyAlignment="1">
      <alignment vertical="top"/>
    </xf>
    <xf numFmtId="0" fontId="10" fillId="2" borderId="0" xfId="11" applyFont="1" applyFill="1"/>
    <xf numFmtId="0" fontId="10" fillId="2" borderId="0" xfId="0" applyFont="1" applyFill="1"/>
    <xf numFmtId="0" fontId="10" fillId="2" borderId="0" xfId="0" applyFont="1" applyFill="1" applyAlignment="1">
      <alignment horizontal="center" vertical="top" wrapText="1"/>
    </xf>
    <xf numFmtId="0" fontId="16" fillId="2" borderId="0" xfId="55" applyFont="1" applyFill="1" applyBorder="1"/>
    <xf numFmtId="0" fontId="16" fillId="2" borderId="0" xfId="56" applyFont="1" applyFill="1" applyBorder="1">
      <alignment wrapText="1"/>
    </xf>
    <xf numFmtId="0" fontId="8" fillId="0" borderId="0" xfId="0" applyFont="1" applyAlignment="1">
      <alignment vertical="center" wrapText="1"/>
    </xf>
    <xf numFmtId="0" fontId="10" fillId="2" borderId="0" xfId="57" applyFont="1" applyFill="1">
      <alignment horizontal="center" vertical="center"/>
      <protection locked="0"/>
    </xf>
    <xf numFmtId="0" fontId="10" fillId="2" borderId="2" xfId="0" applyFont="1" applyFill="1" applyBorder="1" applyAlignment="1">
      <alignment vertical="top"/>
    </xf>
    <xf numFmtId="0" fontId="6" fillId="2" borderId="4" xfId="22" applyFont="1" applyFill="1" applyBorder="1">
      <alignment horizontal="left" vertical="center" wrapText="1"/>
    </xf>
    <xf numFmtId="4" fontId="6" fillId="2" borderId="4" xfId="24" applyFont="1" applyFill="1" applyBorder="1" applyAlignment="1">
      <alignment horizontal="center" vertical="center" wrapText="1"/>
    </xf>
    <xf numFmtId="0" fontId="16" fillId="2" borderId="2" xfId="53" applyFont="1" applyFill="1" applyBorder="1"/>
    <xf numFmtId="166" fontId="6" fillId="2" borderId="4" xfId="59" applyFont="1" applyFill="1" applyBorder="1">
      <alignment horizontal="center" vertical="center" wrapText="1"/>
    </xf>
    <xf numFmtId="49" fontId="16" fillId="2" borderId="2" xfId="54" applyFont="1" applyFill="1" applyBorder="1"/>
    <xf numFmtId="0" fontId="6" fillId="2" borderId="4" xfId="32" applyFont="1" applyFill="1" applyBorder="1">
      <alignment horizontal="left" vertical="center" wrapText="1" indent="1"/>
    </xf>
    <xf numFmtId="2" fontId="6" fillId="2" borderId="4" xfId="12" applyNumberFormat="1" applyFont="1" applyFill="1" applyBorder="1">
      <alignment horizontal="center" vertical="center" wrapText="1"/>
    </xf>
    <xf numFmtId="0" fontId="6" fillId="2" borderId="4" xfId="17" applyFont="1" applyFill="1" applyBorder="1" applyAlignment="1">
      <alignment horizontal="left" vertical="center" wrapText="1"/>
    </xf>
    <xf numFmtId="4" fontId="6" fillId="2" borderId="4" xfId="60" applyFont="1" applyFill="1" applyBorder="1" applyAlignment="1">
      <alignment horizontal="center" vertical="center" wrapText="1"/>
      <protection locked="0"/>
    </xf>
    <xf numFmtId="0" fontId="6" fillId="2" borderId="4" xfId="0" applyFont="1" applyFill="1" applyBorder="1" applyAlignment="1">
      <alignment horizontal="left" vertical="top"/>
    </xf>
    <xf numFmtId="2" fontId="6" fillId="2" borderId="4" xfId="0" applyNumberFormat="1" applyFont="1" applyFill="1" applyBorder="1" applyAlignment="1">
      <alignment horizontal="center" vertical="center" wrapText="1"/>
    </xf>
    <xf numFmtId="0" fontId="6" fillId="2" borderId="4" xfId="36" applyFont="1" applyFill="1" applyBorder="1">
      <alignment horizontal="center" vertical="center"/>
    </xf>
    <xf numFmtId="49" fontId="6" fillId="2" borderId="4" xfId="40" applyFont="1" applyFill="1" applyBorder="1">
      <alignment horizontal="center" vertical="center"/>
    </xf>
    <xf numFmtId="165" fontId="6" fillId="2" borderId="4" xfId="43" applyFont="1" applyFill="1" applyBorder="1">
      <alignment horizontal="center" vertical="center"/>
    </xf>
    <xf numFmtId="4" fontId="6" fillId="2" borderId="4" xfId="42" applyFont="1" applyFill="1" applyBorder="1" applyAlignment="1">
      <alignment horizontal="center" vertical="center" wrapText="1"/>
    </xf>
    <xf numFmtId="165" fontId="6" fillId="2" borderId="4" xfId="43" applyFont="1" applyFill="1" applyBorder="1" applyAlignment="1">
      <alignment horizontal="center" vertical="center" wrapText="1"/>
    </xf>
    <xf numFmtId="0" fontId="16" fillId="2" borderId="2" xfId="55" applyFont="1" applyFill="1" applyBorder="1"/>
    <xf numFmtId="0" fontId="16" fillId="2" borderId="2" xfId="56" applyFont="1" applyFill="1" applyBorder="1">
      <alignment wrapText="1"/>
    </xf>
    <xf numFmtId="0" fontId="6" fillId="2" borderId="4" xfId="47" applyFont="1" applyFill="1" applyBorder="1">
      <alignment horizontal="left" vertical="center" wrapText="1"/>
    </xf>
    <xf numFmtId="4" fontId="6" fillId="2" borderId="4" xfId="61" applyFont="1" applyFill="1" applyBorder="1" applyAlignment="1">
      <alignment horizontal="center" vertical="center" wrapText="1"/>
      <protection locked="0"/>
    </xf>
    <xf numFmtId="49" fontId="6" fillId="2" borderId="4" xfId="3" applyNumberFormat="1" applyFont="1" applyFill="1" applyBorder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top" wrapText="1"/>
    </xf>
    <xf numFmtId="0" fontId="12" fillId="2" borderId="0" xfId="0" applyFont="1" applyFill="1" applyAlignment="1">
      <alignment vertical="top"/>
    </xf>
    <xf numFmtId="0" fontId="6" fillId="2" borderId="4" xfId="12" applyFont="1" applyFill="1" applyBorder="1">
      <alignment horizontal="center" vertical="center" wrapText="1"/>
    </xf>
    <xf numFmtId="0" fontId="6" fillId="2" borderId="4" xfId="16" applyFont="1" applyFill="1" applyBorder="1">
      <alignment horizontal="center" vertical="center" wrapText="1"/>
    </xf>
    <xf numFmtId="0" fontId="6" fillId="2" borderId="4" xfId="23" applyFont="1" applyFill="1" applyBorder="1">
      <alignment horizontal="center" vertical="center"/>
    </xf>
    <xf numFmtId="49" fontId="6" fillId="2" borderId="4" xfId="21" applyFont="1" applyFill="1" applyBorder="1">
      <alignment horizontal="center" vertical="center" wrapText="1"/>
    </xf>
    <xf numFmtId="0" fontId="10" fillId="2" borderId="0" xfId="3" applyFont="1" applyFill="1" applyBorder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9" fontId="6" fillId="2" borderId="4" xfId="3" applyNumberFormat="1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left" vertical="top" wrapText="1"/>
    </xf>
    <xf numFmtId="0" fontId="9" fillId="2" borderId="0" xfId="0" applyFont="1" applyFill="1" applyAlignment="1">
      <alignment horizontal="left" vertical="top"/>
    </xf>
    <xf numFmtId="2" fontId="10" fillId="2" borderId="0" xfId="0" applyNumberFormat="1" applyFont="1" applyFill="1" applyAlignment="1">
      <alignment vertical="top"/>
    </xf>
    <xf numFmtId="4" fontId="6" fillId="2" borderId="4" xfId="25" applyFont="1" applyFill="1" applyBorder="1" applyAlignment="1">
      <alignment horizontal="center" vertical="center" wrapText="1"/>
    </xf>
    <xf numFmtId="0" fontId="16" fillId="2" borderId="0" xfId="53" applyFont="1" applyFill="1" applyBorder="1"/>
    <xf numFmtId="49" fontId="16" fillId="2" borderId="0" xfId="54" applyFont="1" applyFill="1" applyBorder="1"/>
    <xf numFmtId="0" fontId="6" fillId="2" borderId="2" xfId="32" applyFont="1" applyFill="1" applyBorder="1">
      <alignment horizontal="left" vertical="center" wrapText="1" indent="1"/>
    </xf>
    <xf numFmtId="0" fontId="6" fillId="2" borderId="2" xfId="3" applyFont="1" applyFill="1" applyBorder="1" applyAlignment="1">
      <alignment horizontal="left" vertical="center" wrapText="1"/>
    </xf>
    <xf numFmtId="0" fontId="10" fillId="0" borderId="0" xfId="0" applyFont="1" applyFill="1" applyAlignment="1">
      <alignment vertical="top"/>
    </xf>
    <xf numFmtId="0" fontId="8" fillId="0" borderId="0" xfId="0" applyFont="1" applyFill="1" applyAlignment="1">
      <alignment horizontal="left" vertical="center" indent="15"/>
    </xf>
    <xf numFmtId="0" fontId="8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5" fillId="2" borderId="4" xfId="34" applyFont="1" applyFill="1" applyBorder="1" applyAlignment="1">
      <alignment horizontal="center" vertical="center"/>
    </xf>
    <xf numFmtId="0" fontId="6" fillId="2" borderId="4" xfId="35" applyFont="1" applyFill="1" applyBorder="1" applyAlignment="1">
      <alignment horizontal="center" vertical="center" wrapText="1"/>
    </xf>
    <xf numFmtId="0" fontId="6" fillId="2" borderId="4" xfId="38" applyFont="1" applyFill="1" applyBorder="1" applyAlignment="1">
      <alignment horizontal="left" vertical="center"/>
    </xf>
    <xf numFmtId="0" fontId="0" fillId="0" borderId="0" xfId="0" applyFill="1"/>
    <xf numFmtId="0" fontId="9" fillId="0" borderId="0" xfId="0" applyFont="1" applyFill="1" applyAlignment="1">
      <alignment vertical="top"/>
    </xf>
    <xf numFmtId="0" fontId="10" fillId="0" borderId="0" xfId="0" applyFont="1" applyFill="1" applyAlignment="1">
      <alignment vertical="center" wrapText="1"/>
    </xf>
    <xf numFmtId="0" fontId="19" fillId="0" borderId="0" xfId="0" applyFont="1" applyFill="1" applyAlignment="1">
      <alignment wrapText="1"/>
    </xf>
    <xf numFmtId="0" fontId="6" fillId="2" borderId="4" xfId="12" applyFont="1" applyFill="1" applyBorder="1" applyAlignment="1">
      <alignment horizontal="centerContinuous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/>
    </xf>
    <xf numFmtId="49" fontId="6" fillId="2" borderId="4" xfId="21" applyFont="1" applyFill="1" applyBorder="1">
      <alignment horizontal="center" vertical="center" wrapText="1"/>
    </xf>
    <xf numFmtId="0" fontId="6" fillId="2" borderId="4" xfId="23" applyFont="1" applyFill="1" applyBorder="1">
      <alignment horizontal="center" vertical="center"/>
    </xf>
    <xf numFmtId="49" fontId="6" fillId="2" borderId="4" xfId="3" applyNumberFormat="1" applyFont="1" applyFill="1" applyBorder="1" applyAlignment="1">
      <alignment horizontal="left" vertical="center" wrapText="1"/>
    </xf>
    <xf numFmtId="0" fontId="10" fillId="2" borderId="0" xfId="0" applyFont="1" applyFill="1" applyAlignment="1">
      <alignment vertical="top"/>
    </xf>
    <xf numFmtId="0" fontId="10" fillId="0" borderId="4" xfId="12" applyFont="1" applyBorder="1">
      <alignment horizontal="center" vertical="center" wrapText="1"/>
    </xf>
    <xf numFmtId="0" fontId="10" fillId="0" borderId="4" xfId="16" applyFont="1" applyBorder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/>
    </xf>
    <xf numFmtId="0" fontId="0" fillId="0" borderId="4" xfId="0" applyBorder="1" applyAlignment="1">
      <alignment horizontal="center" vertical="center"/>
    </xf>
    <xf numFmtId="4" fontId="6" fillId="2" borderId="28" xfId="0" applyNumberFormat="1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16" fillId="2" borderId="7" xfId="56" applyFont="1" applyFill="1" applyBorder="1">
      <alignment wrapText="1"/>
    </xf>
    <xf numFmtId="0" fontId="10" fillId="2" borderId="5" xfId="0" applyFont="1" applyFill="1" applyBorder="1" applyAlignment="1">
      <alignment vertical="top"/>
    </xf>
    <xf numFmtId="0" fontId="10" fillId="2" borderId="0" xfId="0" applyFont="1" applyFill="1" applyBorder="1" applyAlignment="1">
      <alignment vertical="top"/>
    </xf>
    <xf numFmtId="0" fontId="10" fillId="2" borderId="0" xfId="11" applyFont="1" applyFill="1" applyBorder="1"/>
    <xf numFmtId="0" fontId="21" fillId="0" borderId="0" xfId="0" applyFont="1" applyFill="1" applyAlignment="1">
      <alignment vertical="top"/>
    </xf>
    <xf numFmtId="0" fontId="10" fillId="2" borderId="0" xfId="0" applyFont="1" applyFill="1" applyAlignment="1">
      <alignment horizontal="center"/>
    </xf>
    <xf numFmtId="0" fontId="5" fillId="2" borderId="4" xfId="3" applyFont="1" applyFill="1" applyBorder="1">
      <alignment horizontal="center" vertical="center" wrapText="1"/>
    </xf>
    <xf numFmtId="0" fontId="6" fillId="2" borderId="4" xfId="0" applyFont="1" applyFill="1" applyBorder="1" applyAlignment="1">
      <alignment horizontal="center" vertical="top"/>
    </xf>
    <xf numFmtId="49" fontId="6" fillId="2" borderId="4" xfId="0" applyNumberFormat="1" applyFont="1" applyFill="1" applyBorder="1" applyAlignment="1">
      <alignment horizontal="center" vertical="center" wrapText="1"/>
    </xf>
    <xf numFmtId="0" fontId="6" fillId="2" borderId="4" xfId="12" applyFont="1" applyFill="1" applyBorder="1">
      <alignment horizontal="center" vertical="center" wrapText="1"/>
    </xf>
    <xf numFmtId="0" fontId="5" fillId="2" borderId="2" xfId="34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6" fillId="2" borderId="4" xfId="13" applyFont="1" applyFill="1" applyBorder="1">
      <alignment horizontal="center" vertical="center" wrapText="1"/>
    </xf>
    <xf numFmtId="49" fontId="6" fillId="2" borderId="0" xfId="40" applyFont="1" applyFill="1" applyBorder="1" applyAlignment="1">
      <alignment horizontal="center" vertical="center"/>
    </xf>
    <xf numFmtId="0" fontId="6" fillId="2" borderId="2" xfId="37" applyFont="1" applyFill="1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6" fillId="2" borderId="0" xfId="23" applyFont="1" applyFill="1" applyBorder="1">
      <alignment horizontal="center" vertical="center"/>
    </xf>
    <xf numFmtId="0" fontId="6" fillId="2" borderId="4" xfId="23" applyFont="1" applyFill="1" applyBorder="1">
      <alignment horizontal="center" vertical="center"/>
    </xf>
    <xf numFmtId="0" fontId="5" fillId="2" borderId="2" xfId="3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5" fillId="2" borderId="2" xfId="4" applyFont="1" applyFill="1" applyBorder="1" applyAlignment="1">
      <alignment horizontal="center" vertical="center" wrapText="1"/>
    </xf>
    <xf numFmtId="0" fontId="6" fillId="2" borderId="2" xfId="16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12" fillId="0" borderId="4" xfId="5" applyFont="1" applyBorder="1">
      <alignment horizontal="right" vertical="center" wrapText="1" indent="1"/>
    </xf>
    <xf numFmtId="0" fontId="12" fillId="0" borderId="4" xfId="6" applyFont="1" applyBorder="1">
      <alignment horizontal="right" vertical="center" wrapText="1" indent="1"/>
    </xf>
    <xf numFmtId="0" fontId="6" fillId="2" borderId="4" xfId="8" applyFont="1" applyFill="1" applyBorder="1">
      <alignment horizontal="right" vertical="center" wrapText="1" indent="1"/>
    </xf>
    <xf numFmtId="0" fontId="6" fillId="2" borderId="4" xfId="9" applyFont="1" applyFill="1" applyBorder="1">
      <alignment horizontal="right" vertical="center" wrapText="1" indent="1"/>
    </xf>
    <xf numFmtId="0" fontId="5" fillId="2" borderId="4" xfId="5" applyFont="1" applyFill="1" applyBorder="1">
      <alignment horizontal="right" vertical="center" wrapText="1" indent="1"/>
    </xf>
    <xf numFmtId="0" fontId="5" fillId="2" borderId="4" xfId="6" applyFont="1" applyFill="1" applyBorder="1">
      <alignment horizontal="right" vertical="center" wrapText="1" indent="1"/>
    </xf>
    <xf numFmtId="0" fontId="2" fillId="0" borderId="27" xfId="0" applyFont="1" applyBorder="1" applyAlignment="1">
      <alignment horizontal="center" vertical="center" wrapText="1"/>
    </xf>
    <xf numFmtId="0" fontId="6" fillId="2" borderId="4" xfId="27" applyFont="1" applyFill="1" applyBorder="1">
      <alignment horizontal="center" vertical="center"/>
    </xf>
    <xf numFmtId="0" fontId="6" fillId="2" borderId="4" xfId="29" applyFont="1" applyFill="1" applyBorder="1">
      <alignment horizontal="center" vertical="center"/>
    </xf>
    <xf numFmtId="49" fontId="6" fillId="2" borderId="6" xfId="21" applyFont="1" applyFill="1" applyBorder="1">
      <alignment horizontal="center" vertical="center" wrapText="1"/>
    </xf>
    <xf numFmtId="49" fontId="6" fillId="2" borderId="4" xfId="21" applyFont="1" applyFill="1" applyBorder="1">
      <alignment horizontal="center" vertical="center" wrapText="1"/>
    </xf>
    <xf numFmtId="0" fontId="6" fillId="2" borderId="4" xfId="17" applyFont="1" applyFill="1" applyBorder="1">
      <alignment horizontal="center" vertical="center" wrapText="1"/>
    </xf>
    <xf numFmtId="0" fontId="10" fillId="0" borderId="4" xfId="13" applyFont="1" applyBorder="1">
      <alignment horizontal="center" vertical="center" wrapText="1"/>
    </xf>
    <xf numFmtId="0" fontId="10" fillId="0" borderId="4" xfId="14" applyFont="1" applyBorder="1">
      <alignment horizontal="center" vertical="center" wrapText="1"/>
    </xf>
    <xf numFmtId="0" fontId="10" fillId="0" borderId="4" xfId="17" applyFont="1" applyBorder="1">
      <alignment horizontal="center" vertical="center" wrapText="1"/>
    </xf>
    <xf numFmtId="0" fontId="10" fillId="0" borderId="4" xfId="18" applyFont="1" applyBorder="1">
      <alignment horizontal="center" vertical="center" wrapText="1"/>
    </xf>
    <xf numFmtId="0" fontId="6" fillId="2" borderId="2" xfId="0" applyFont="1" applyFill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0" fillId="0" borderId="27" xfId="0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6" xfId="0" applyBorder="1" applyAlignment="1">
      <alignment horizontal="center" wrapText="1"/>
    </xf>
    <xf numFmtId="0" fontId="6" fillId="2" borderId="2" xfId="37" applyFont="1" applyFill="1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49" fontId="6" fillId="2" borderId="4" xfId="3" applyNumberFormat="1" applyFont="1" applyFill="1" applyBorder="1" applyAlignment="1">
      <alignment horizontal="left" vertical="center" wrapText="1"/>
    </xf>
    <xf numFmtId="0" fontId="6" fillId="0" borderId="2" xfId="7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left" vertical="top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0" fillId="2" borderId="0" xfId="3" applyFont="1" applyFill="1" applyBorder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6" fillId="2" borderId="4" xfId="37" applyFont="1" applyFill="1" applyBorder="1">
      <alignment horizontal="left" vertical="center"/>
    </xf>
    <xf numFmtId="0" fontId="6" fillId="2" borderId="4" xfId="38" applyFont="1" applyFill="1" applyBorder="1">
      <alignment horizontal="left" vertical="center"/>
    </xf>
    <xf numFmtId="0" fontId="6" fillId="2" borderId="4" xfId="44" applyFont="1" applyFill="1" applyBorder="1">
      <alignment horizontal="left" vertical="center"/>
    </xf>
    <xf numFmtId="0" fontId="6" fillId="2" borderId="4" xfId="35" applyFont="1" applyFill="1" applyBorder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5" fillId="2" borderId="4" xfId="4" applyFont="1" applyFill="1" applyBorder="1" applyAlignment="1">
      <alignment horizontal="center" vertical="center" wrapText="1"/>
    </xf>
    <xf numFmtId="0" fontId="6" fillId="2" borderId="4" xfId="16" applyFont="1" applyFill="1" applyBorder="1">
      <alignment horizontal="center" vertical="center" wrapText="1"/>
    </xf>
    <xf numFmtId="0" fontId="6" fillId="2" borderId="4" xfId="58" applyFont="1" applyFill="1" applyBorder="1">
      <alignment horizontal="center" vertical="center" wrapText="1"/>
    </xf>
    <xf numFmtId="0" fontId="5" fillId="2" borderId="4" xfId="34" applyFont="1" applyFill="1" applyBorder="1" applyAlignment="1">
      <alignment horizontal="center" vertical="center"/>
    </xf>
    <xf numFmtId="0" fontId="5" fillId="2" borderId="4" xfId="4" applyFont="1" applyFill="1" applyBorder="1">
      <alignment horizontal="center" vertical="center"/>
    </xf>
    <xf numFmtId="0" fontId="6" fillId="2" borderId="4" xfId="15" applyFont="1" applyFill="1" applyBorder="1">
      <alignment horizontal="center" vertical="center" wrapText="1"/>
    </xf>
    <xf numFmtId="0" fontId="6" fillId="2" borderId="4" xfId="19" applyFont="1" applyFill="1" applyBorder="1">
      <alignment horizontal="center" vertical="center" wrapText="1"/>
    </xf>
    <xf numFmtId="0" fontId="6" fillId="0" borderId="4" xfId="7" applyFont="1" applyFill="1" applyBorder="1">
      <alignment horizontal="center" vertical="center" wrapText="1"/>
    </xf>
    <xf numFmtId="0" fontId="6" fillId="2" borderId="4" xfId="7" applyFont="1" applyFill="1" applyBorder="1">
      <alignment horizontal="center" vertical="center" wrapText="1"/>
    </xf>
    <xf numFmtId="0" fontId="6" fillId="0" borderId="4" xfId="10" applyFont="1" applyFill="1" applyBorder="1">
      <alignment horizontal="center" vertical="center"/>
    </xf>
    <xf numFmtId="0" fontId="9" fillId="2" borderId="0" xfId="0" applyFont="1" applyFill="1" applyAlignment="1">
      <alignment horizontal="left" vertical="top"/>
    </xf>
    <xf numFmtId="0" fontId="0" fillId="0" borderId="0" xfId="0" applyAlignment="1">
      <alignment vertical="top"/>
    </xf>
    <xf numFmtId="0" fontId="9" fillId="0" borderId="0" xfId="0" applyFont="1" applyAlignment="1">
      <alignment horizontal="left" vertical="center" wrapText="1"/>
    </xf>
    <xf numFmtId="0" fontId="0" fillId="0" borderId="0" xfId="0" applyAlignment="1"/>
    <xf numFmtId="0" fontId="10" fillId="2" borderId="0" xfId="0" applyFont="1" applyFill="1" applyAlignment="1">
      <alignment vertical="top"/>
    </xf>
    <xf numFmtId="0" fontId="18" fillId="0" borderId="0" xfId="3" applyFont="1" applyFill="1" applyBorder="1">
      <alignment horizontal="center" vertical="center" wrapText="1"/>
    </xf>
  </cellXfs>
  <cellStyles count="62">
    <cellStyle name="s1082" xfId="25" xr:uid="{00000000-0005-0000-0000-000000000000}"/>
    <cellStyle name="s1582" xfId="61" xr:uid="{00000000-0005-0000-0000-000001000000}"/>
    <cellStyle name="s1586" xfId="24" xr:uid="{00000000-0005-0000-0000-000002000000}"/>
    <cellStyle name="s173" xfId="16" xr:uid="{00000000-0005-0000-0000-000003000000}"/>
    <cellStyle name="s1778" xfId="34" xr:uid="{00000000-0005-0000-0000-000004000000}"/>
    <cellStyle name="s1800" xfId="60" xr:uid="{00000000-0005-0000-0000-000005000000}"/>
    <cellStyle name="s181" xfId="42" xr:uid="{00000000-0005-0000-0000-000006000000}"/>
    <cellStyle name="s1932" xfId="29" xr:uid="{00000000-0005-0000-0000-000007000000}"/>
    <cellStyle name="s1946" xfId="45" xr:uid="{00000000-0005-0000-0000-000008000000}"/>
    <cellStyle name="s1974" xfId="38" xr:uid="{00000000-0005-0000-0000-000009000000}"/>
    <cellStyle name="s1984" xfId="48" xr:uid="{00000000-0005-0000-0000-00000A000000}"/>
    <cellStyle name="s2098" xfId="27" xr:uid="{00000000-0005-0000-0000-00000B000000}"/>
    <cellStyle name="s231" xfId="12" xr:uid="{00000000-0005-0000-0000-00000C000000}"/>
    <cellStyle name="s2585" xfId="30" xr:uid="{00000000-0005-0000-0000-00000D000000}"/>
    <cellStyle name="s2693" xfId="4" xr:uid="{00000000-0005-0000-0000-00000E000000}"/>
    <cellStyle name="s2694" xfId="5" xr:uid="{00000000-0005-0000-0000-00000F000000}"/>
    <cellStyle name="s2695" xfId="6" xr:uid="{00000000-0005-0000-0000-000010000000}"/>
    <cellStyle name="s27" xfId="21" xr:uid="{00000000-0005-0000-0000-000011000000}"/>
    <cellStyle name="s2700" xfId="20" xr:uid="{00000000-0005-0000-0000-000012000000}"/>
    <cellStyle name="s2701" xfId="28" xr:uid="{00000000-0005-0000-0000-000013000000}"/>
    <cellStyle name="s2704" xfId="54" xr:uid="{00000000-0005-0000-0000-000014000000}"/>
    <cellStyle name="s2705" xfId="31" xr:uid="{00000000-0005-0000-0000-000015000000}"/>
    <cellStyle name="s2706" xfId="59" xr:uid="{00000000-0005-0000-0000-000016000000}"/>
    <cellStyle name="s2709" xfId="41" xr:uid="{00000000-0005-0000-0000-000017000000}"/>
    <cellStyle name="s2710" xfId="43" xr:uid="{00000000-0005-0000-0000-000018000000}"/>
    <cellStyle name="s2715" xfId="55" xr:uid="{00000000-0005-0000-0000-000019000000}"/>
    <cellStyle name="s2716" xfId="44" xr:uid="{00000000-0005-0000-0000-00001A000000}"/>
    <cellStyle name="s2717" xfId="46" xr:uid="{00000000-0005-0000-0000-00001B000000}"/>
    <cellStyle name="s2718" xfId="56" xr:uid="{00000000-0005-0000-0000-00001C000000}"/>
    <cellStyle name="s37" xfId="23" xr:uid="{00000000-0005-0000-0000-00001D000000}"/>
    <cellStyle name="s38" xfId="40" xr:uid="{00000000-0005-0000-0000-00001E000000}"/>
    <cellStyle name="s43" xfId="11" xr:uid="{00000000-0005-0000-0000-00001F000000}"/>
    <cellStyle name="s436" xfId="8" xr:uid="{00000000-0005-0000-0000-000020000000}"/>
    <cellStyle name="s437" xfId="9" xr:uid="{00000000-0005-0000-0000-000021000000}"/>
    <cellStyle name="s503" xfId="15" xr:uid="{00000000-0005-0000-0000-000022000000}"/>
    <cellStyle name="s57" xfId="10" xr:uid="{00000000-0005-0000-0000-000023000000}"/>
    <cellStyle name="s58" xfId="57" xr:uid="{00000000-0005-0000-0000-000024000000}"/>
    <cellStyle name="s609" xfId="53" xr:uid="{00000000-0005-0000-0000-000025000000}"/>
    <cellStyle name="s69" xfId="32" xr:uid="{00000000-0005-0000-0000-000026000000}"/>
    <cellStyle name="s704" xfId="47" xr:uid="{00000000-0005-0000-0000-000027000000}"/>
    <cellStyle name="s724" xfId="36" xr:uid="{00000000-0005-0000-0000-000028000000}"/>
    <cellStyle name="s733" xfId="35" xr:uid="{00000000-0005-0000-0000-000029000000}"/>
    <cellStyle name="s736" xfId="18" xr:uid="{00000000-0005-0000-0000-00002A000000}"/>
    <cellStyle name="s737" xfId="13" xr:uid="{00000000-0005-0000-0000-00002B000000}"/>
    <cellStyle name="s741" xfId="52" xr:uid="{00000000-0005-0000-0000-00002C000000}"/>
    <cellStyle name="s747" xfId="19" xr:uid="{00000000-0005-0000-0000-00002D000000}"/>
    <cellStyle name="s749" xfId="17" xr:uid="{00000000-0005-0000-0000-00002E000000}"/>
    <cellStyle name="s760" xfId="22" xr:uid="{00000000-0005-0000-0000-00002F000000}"/>
    <cellStyle name="s761" xfId="50" xr:uid="{00000000-0005-0000-0000-000030000000}"/>
    <cellStyle name="s77" xfId="51" xr:uid="{00000000-0005-0000-0000-000031000000}"/>
    <cellStyle name="s799" xfId="58" xr:uid="{00000000-0005-0000-0000-000032000000}"/>
    <cellStyle name="s805" xfId="3" xr:uid="{00000000-0005-0000-0000-000033000000}"/>
    <cellStyle name="s806" xfId="14" xr:uid="{00000000-0005-0000-0000-000034000000}"/>
    <cellStyle name="s864" xfId="39" xr:uid="{00000000-0005-0000-0000-000035000000}"/>
    <cellStyle name="s880" xfId="37" xr:uid="{00000000-0005-0000-0000-000036000000}"/>
    <cellStyle name="s89" xfId="49" xr:uid="{00000000-0005-0000-0000-000037000000}"/>
    <cellStyle name="s90" xfId="33" xr:uid="{00000000-0005-0000-0000-000038000000}"/>
    <cellStyle name="s970" xfId="7" xr:uid="{00000000-0005-0000-0000-000039000000}"/>
    <cellStyle name="s995" xfId="26" xr:uid="{00000000-0005-0000-0000-00003A000000}"/>
    <cellStyle name="Обычный" xfId="0" builtinId="0"/>
    <cellStyle name="Обычный 12" xfId="1" xr:uid="{00000000-0005-0000-0000-00003C000000}"/>
    <cellStyle name="Обычный 3" xfId="2" xr:uid="{00000000-0005-0000-0000-00003D000000}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EXPERT.VSVO.INDEX.CORR(v3.1)%20&#1044;&#1080;&#1072;&#1083;&#1086;&#1075;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56;&#1040;&#1041;&#1054;&#1058;&#1040;\1.%20&#1058;&#1072;&#1088;&#1080;&#1092;&#1099;\8.%20&#1058;&#1072;&#1088;&#1080;&#1092;&#1085;&#1072;&#1103;%20&#1082;&#1086;&#1084;&#1087;&#1072;&#1085;&#1080;&#1103;%202023\&#1041;&#1077;&#1083;&#1086;&#1093;&#1086;&#1083;&#1091;&#1085;&#1080;&#1094;&#1082;&#1080;&#1081;\&#1054;&#1054;&#1054;%20&#1057;&#1086;&#1102;&#1079;%20&#1043;&#1091;&#1088;&#1077;&#1085;&#1082;&#1080;,&#1055;&#1088;&#1086;&#1082;&#1086;&#1087;&#1100;&#1077;,&#1057;&#1090;&#1072;&#1088;&#1080;&#1082;&#1086;&#1074;&#1094;&#1099;,&#1056;&#1072;&#1082;&#1072;&#1083;&#1086;&#1074;&#1086;,&#1048;&#1074;&#1072;&#1085;&#1094;&#1077;&#1074;&#1086;\EXPERT.VSVO.INDEX.CORR(v3.1)%202019-2023%20(&#1043;&#1091;&#1088;,&#1057;&#1090;&#1072;&#1088;,&#1055;&#1088;&#1086;&#1082;,&#1056;&#1072;&#1082;&#1072;&#1083;,&#1055;&#1086;&#1083;&#1086;&#1084;)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54;&#1041;&#1065;&#1040;&#1071;\&#1058;&#1040;&#1056;&#1048;&#1060;&#1053;&#1040;&#1071;%20&#1050;&#1040;&#1052;&#1055;&#1040;&#1053;&#1048;&#1071;\&#1058;&#1072;&#1088;&#1080;&#1092;&#1085;&#1072;&#1103;%20&#1082;&#1086;&#1084;&#1087;&#1072;&#1085;&#1080;&#1103;%202023\&#1058;&#1069;&#1047;\&#1054;&#1058;&#1055;&#1056;&#1040;&#1042;&#1050;&#1040;%20&#1042;%20&#1056;&#1057;&#1054;%20&#1079;&#1072;&#1087;&#1088;&#1086;&#1089;&#1072;\EXPERT.VSVO.INDEX.CORR(v3.1)%20&#1082;&#1086;&#1088;&#1088;&#1077;&#1082;&#1090;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56;&#1040;&#1041;&#1054;&#1058;&#1040;\1.%20&#1058;&#1072;&#1088;&#1080;&#1092;&#1099;\10.%20&#1058;&#1072;&#1088;&#1080;&#1092;&#1085;&#1072;&#1103;%20&#1082;&#1086;&#1084;&#1087;&#1072;&#1085;&#1080;&#1103;%202024\&#1041;&#1077;&#1083;&#1086;&#1093;&#1086;&#1083;&#1091;&#1085;&#1080;&#1094;&#1082;&#1080;&#1081;\&#1057;&#1055;&#1050;%20&#1041;&#1099;&#1076;&#1072;&#1085;&#1086;&#1074;&#1086;%20&#1042;&#1057;%202024-2028\&#1056;&#1072;&#1089;&#1095;&#1077;&#1090;%20&#1042;&#1057;%20&#1057;&#1055;&#1050;%20&#1041;&#1099;&#1076;&#1072;&#1085;&#1086;&#1074;&#1086;%202024-202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2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56;&#1040;&#1041;&#1054;&#1058;&#1040;\1.%20&#1058;&#1072;&#1088;&#1080;&#1092;&#1099;\8.%20&#1058;&#1072;&#1088;&#1080;&#1092;&#1085;&#1072;&#1103;%20&#1082;&#1086;&#1084;&#1087;&#1072;&#1085;&#1080;&#1103;%202023\&#1041;&#1077;&#1083;&#1086;&#1093;&#1086;&#1083;&#1091;&#1085;&#1080;&#1094;&#1082;&#1080;&#1081;\&#1052;&#1059;&#1055;%20&#1050;&#1086;&#1084;&#1084;&#1091;&#1085;&#1072;&#1083;&#1100;&#1085;&#1086;&#1077;%20&#1093;&#1086;&#1079;&#1103;&#1081;&#1089;&#1090;&#1074;&#1086;%20&#1042;&#1057;%20&#1042;&#1054;\EXPERT.VSVO.INDEX.CORR(v3.1)%20&#1052;&#1059;&#1055;%20&#1050;&#1086;&#1084;&#1084;&#1091;&#1085;&#1072;&#1083;&#1100;&#1085;&#1086;&#1077;%20&#1093;&#1086;&#1079;&#1103;&#1081;&#1089;&#1090;&#1074;&#1086;.xls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70;&#1076;&#1080;&#1085;&#1094;&#1077;&#1074;&#1072;%20&#1053;.&#1043;\&#1086;&#1090;%20&#1050;&#1088;&#1080;&#1074;&#1086;&#1096;&#1077;&#1080;&#1085;&#1086;&#1081;%20&#1070;.&#1040;\2023\&#1042;&#1057;%20CALC.TARIFF.WATER.EIAS%20(2)%20(1)%20(1)%20(1)%20(1)%20(1)%20(1)_export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70;&#1076;&#1080;&#1085;&#1094;&#1077;&#1074;&#1072;%20&#1053;.&#1043;\&#1086;&#1090;%20&#1050;&#1088;&#1080;&#1074;&#1086;&#1096;&#1077;&#1080;&#1085;&#1086;&#1081;%20&#1070;.&#1040;\2023\CALC.TARIFF.WATER.EIAS%20&#1059;&#1085;&#1080;&#1074;&#1077;&#1088;&#1089;&#1072;&#1083;_export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82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Инструкция"/>
      <sheetName val="Лог обновления"/>
      <sheetName val="Пояснения"/>
      <sheetName val="Список листов"/>
      <sheetName val="Общие сведения"/>
      <sheetName val="et_union"/>
      <sheetName val="Список территорий"/>
      <sheetName val="Список объектов"/>
      <sheetName val="Сценарии"/>
      <sheetName val="Баланс"/>
      <sheetName val="Реагенты"/>
      <sheetName val="ЭЭ"/>
      <sheetName val="Амортизация"/>
      <sheetName val="Аренда"/>
      <sheetName val="Покупка"/>
      <sheetName val="Налоги"/>
      <sheetName val="ИП + источники"/>
      <sheetName val="Экономия_корр"/>
      <sheetName val="Плата за негативное возд"/>
      <sheetName val="Корректировка НВВ"/>
      <sheetName val="Калькуляция"/>
      <sheetName val="ТМ"/>
      <sheetName val="ДПР"/>
      <sheetName val="ДПР (концессии)"/>
      <sheetName val="TEHSHEET"/>
      <sheetName val="Комментарии"/>
      <sheetName val="Проверка"/>
      <sheetName val="modProvGeneralProc"/>
      <sheetName val="REESTR_MO"/>
      <sheetName val="REESTR_ORG"/>
      <sheetName val="REESTR_TARIFF"/>
      <sheetName val="OKOPF"/>
      <sheetName val="modfrmRegion"/>
      <sheetName val="modfrmSelectTariff"/>
      <sheetName val="modHTTP"/>
      <sheetName val="modCheckCyan"/>
      <sheetName val="modfrmActivity"/>
      <sheetName val="modfrmCheckUpdates"/>
      <sheetName val="modUpdTemplMain"/>
      <sheetName val="modList00"/>
      <sheetName val="modThisWorkbook"/>
      <sheetName val="modInstruction"/>
      <sheetName val="AllSheetsInThisWorkbook"/>
      <sheetName val="modHyp"/>
      <sheetName val="modfrmReestr"/>
      <sheetName val="modReestr"/>
      <sheetName val="modList01"/>
      <sheetName val="modList02"/>
      <sheetName val="modList05"/>
      <sheetName val="modList06"/>
      <sheetName val="modList09"/>
      <sheetName val="modList10"/>
      <sheetName val="modList11"/>
      <sheetName val="modList16"/>
      <sheetName val="modList18"/>
      <sheetName val="modList15"/>
      <sheetName val="EXPERT.VSVO.INDEX.CORR(v3"/>
    </sheetNames>
    <sheetDataSet>
      <sheetData sheetId="0"/>
      <sheetData sheetId="1"/>
      <sheetData sheetId="2"/>
      <sheetData sheetId="3"/>
      <sheetData sheetId="4"/>
      <sheetData sheetId="5">
        <row r="9">
          <cell r="H9">
            <v>2019</v>
          </cell>
        </row>
        <row r="10">
          <cell r="H10">
            <v>5</v>
          </cell>
        </row>
        <row r="17">
          <cell r="O17" t="str">
            <v>Кировская область / 2023 / ООО "Диалог" (ИНН:4303004562, КПП:430301001) / ДПР: 2019-2023</v>
          </cell>
        </row>
      </sheetData>
      <sheetData sheetId="6"/>
      <sheetData sheetId="7"/>
      <sheetData sheetId="8"/>
      <sheetData sheetId="9">
        <row r="3">
          <cell r="T3" t="str">
            <v>2023Предложение организации</v>
          </cell>
        </row>
      </sheetData>
      <sheetData sheetId="10">
        <row r="3">
          <cell r="AC3" t="str">
            <v>2023Принято органом регулирования</v>
          </cell>
        </row>
      </sheetData>
      <sheetData sheetId="11"/>
      <sheetData sheetId="12">
        <row r="3">
          <cell r="AC3" t="str">
            <v>2023Принято органом регулирования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D1">
            <v>2023</v>
          </cell>
        </row>
      </sheetData>
      <sheetData sheetId="22"/>
      <sheetData sheetId="23"/>
      <sheetData sheetId="24"/>
      <sheetData sheetId="25">
        <row r="2">
          <cell r="X2" t="str">
            <v>аренда</v>
          </cell>
        </row>
        <row r="3">
          <cell r="X3" t="str">
            <v>безвозмездное пользование</v>
          </cell>
        </row>
        <row r="4">
          <cell r="X4" t="str">
            <v>концессионное соглашение</v>
          </cell>
        </row>
        <row r="5">
          <cell r="X5" t="str">
            <v>оперативное управление</v>
          </cell>
        </row>
        <row r="6">
          <cell r="X6" t="str">
            <v>собственность</v>
          </cell>
        </row>
        <row r="7">
          <cell r="X7" t="str">
            <v>хозяйственное ведение</v>
          </cell>
        </row>
        <row r="8">
          <cell r="X8" t="str">
            <v>договор хранения</v>
          </cell>
        </row>
        <row r="9">
          <cell r="X9" t="str">
            <v>договор эксплуатации</v>
          </cell>
        </row>
        <row r="10">
          <cell r="X10" t="str">
            <v>договор обслуживания</v>
          </cell>
        </row>
        <row r="11">
          <cell r="X11" t="str">
            <v>бесхозяйный объект</v>
          </cell>
        </row>
        <row r="12">
          <cell r="X12" t="str">
            <v>договор инвестирования</v>
          </cell>
        </row>
        <row r="13">
          <cell r="X13" t="str">
            <v>доверительное управление</v>
          </cell>
        </row>
        <row r="14">
          <cell r="X14" t="str">
            <v>субаренда</v>
          </cell>
        </row>
        <row r="17">
          <cell r="X17" t="str">
            <v>договор</v>
          </cell>
        </row>
        <row r="18">
          <cell r="X18" t="str">
            <v>свидетельство</v>
          </cell>
        </row>
        <row r="19">
          <cell r="X19" t="str">
            <v>соглашение</v>
          </cell>
        </row>
        <row r="20">
          <cell r="X20" t="str">
            <v>постановление</v>
          </cell>
        </row>
        <row r="21">
          <cell r="X21" t="str">
            <v>распоряжение</v>
          </cell>
        </row>
        <row r="22">
          <cell r="X22" t="str">
            <v>решение</v>
          </cell>
        </row>
        <row r="23">
          <cell r="X23" t="str">
            <v>приказ</v>
          </cell>
        </row>
        <row r="24">
          <cell r="X24" t="str">
            <v>лицензия</v>
          </cell>
        </row>
        <row r="25">
          <cell r="X25" t="str">
            <v>акт приёма-передачи</v>
          </cell>
        </row>
        <row r="26">
          <cell r="X26" t="str">
            <v>государственный контракт</v>
          </cell>
        </row>
        <row r="27">
          <cell r="X27" t="str">
            <v>балансовая справка</v>
          </cell>
        </row>
        <row r="28">
          <cell r="X28" t="str">
            <v>кадастровый паспорт</v>
          </cell>
        </row>
        <row r="29">
          <cell r="X29" t="str">
            <v>технический паспорт</v>
          </cell>
        </row>
        <row r="30">
          <cell r="X30" t="str">
            <v>устав</v>
          </cell>
        </row>
        <row r="31">
          <cell r="X31" t="str">
            <v>акт ввода в эксплуатацию</v>
          </cell>
        </row>
        <row r="32">
          <cell r="X32" t="str">
            <v>план приватизации</v>
          </cell>
        </row>
        <row r="33">
          <cell r="X33" t="str">
            <v>разрешение на ввод объекта в эксплуатацию</v>
          </cell>
        </row>
        <row r="34">
          <cell r="X34" t="str">
            <v>выписка из ЕГРН</v>
          </cell>
        </row>
        <row r="35">
          <cell r="X35" t="str">
            <v>выписка из РФИ</v>
          </cell>
        </row>
        <row r="36">
          <cell r="X36" t="str">
            <v>документов нет вообще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Инструкция"/>
      <sheetName val="Лог обновления"/>
      <sheetName val="Пояснения"/>
      <sheetName val="Список листов"/>
      <sheetName val="Общие сведения"/>
      <sheetName val="et_union"/>
      <sheetName val="Список территорий"/>
      <sheetName val="Список объектов"/>
      <sheetName val="Сценарии"/>
      <sheetName val="Баланс"/>
      <sheetName val="Реагенты"/>
      <sheetName val="ЭЭ"/>
      <sheetName val="Амортизация"/>
      <sheetName val="Аренда"/>
      <sheetName val="Покупка"/>
      <sheetName val="Налоги"/>
      <sheetName val="ИП + источники"/>
      <sheetName val="Экономия_корр"/>
      <sheetName val="Плата за негативное возд"/>
      <sheetName val="Корректировка НВВ"/>
      <sheetName val="Калькуляция"/>
      <sheetName val="ДПР"/>
      <sheetName val="ТМ"/>
      <sheetName val="ДПР (концессии)"/>
      <sheetName val="TEHSHEET"/>
      <sheetName val="Комментарии"/>
      <sheetName val="Проверка"/>
      <sheetName val="modProvGeneralProc"/>
      <sheetName val="REESTR_MO"/>
      <sheetName val="REESTR_ORG"/>
      <sheetName val="REESTR_TARIFF"/>
      <sheetName val="OKOPF"/>
      <sheetName val="modfrmRegion"/>
      <sheetName val="modfrmSelectTariff"/>
      <sheetName val="modHTTP"/>
      <sheetName val="modCheckCyan"/>
      <sheetName val="modfrmActivity"/>
      <sheetName val="modfrmCheckUpdates"/>
      <sheetName val="modUpdTemplMain"/>
      <sheetName val="modList00"/>
      <sheetName val="modThisWorkbook"/>
      <sheetName val="modInstruction"/>
      <sheetName val="AllSheetsInThisWorkbook"/>
      <sheetName val="modHyp"/>
      <sheetName val="modfrmReestr"/>
      <sheetName val="modReestr"/>
      <sheetName val="modList01"/>
      <sheetName val="modList02"/>
      <sheetName val="modList05"/>
      <sheetName val="modList06"/>
      <sheetName val="modList09"/>
      <sheetName val="modList10"/>
      <sheetName val="modList11"/>
      <sheetName val="modList16"/>
      <sheetName val="modList18"/>
      <sheetName val="modList15"/>
      <sheetName val="EXPERT.VSVO.INDEX.CORR(v3"/>
    </sheetNames>
    <sheetDataSet>
      <sheetData sheetId="0"/>
      <sheetData sheetId="1"/>
      <sheetData sheetId="2"/>
      <sheetData sheetId="3"/>
      <sheetData sheetId="4"/>
      <sheetData sheetId="5">
        <row r="8">
          <cell r="H8">
            <v>2023</v>
          </cell>
        </row>
        <row r="17">
          <cell r="O17" t="str">
            <v>Кировская область / 2023 / ООО "Союз" (ИНН:4303005372, КПП:430301001) / ДПР: 2019-2023</v>
          </cell>
        </row>
        <row r="138">
          <cell r="G138" t="b">
            <v>1</v>
          </cell>
          <cell r="H138" t="b">
            <v>0</v>
          </cell>
          <cell r="I138" t="b">
            <v>0</v>
          </cell>
          <cell r="J138" t="b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Инструкция"/>
      <sheetName val="Лог обновления"/>
      <sheetName val="Пояснения"/>
      <sheetName val="Список листов"/>
      <sheetName val="Общие сведения"/>
      <sheetName val="et_union"/>
      <sheetName val="Список территорий"/>
      <sheetName val="Список объектов"/>
      <sheetName val="Сценарии"/>
      <sheetName val="Баланс"/>
      <sheetName val="Реагенты"/>
      <sheetName val="ЭЭ"/>
      <sheetName val="Амортизация"/>
      <sheetName val="Аренда"/>
      <sheetName val="Покупка"/>
      <sheetName val="Налоги"/>
      <sheetName val="ИП + источники"/>
      <sheetName val="Экономия_корр"/>
      <sheetName val="Плата за негативное возд"/>
      <sheetName val="Корректировка НВВ"/>
      <sheetName val="Калькуляция"/>
      <sheetName val="ТМ"/>
      <sheetName val="ДПР"/>
      <sheetName val="ДПР (концессии)"/>
      <sheetName val="TEHSHEET"/>
      <sheetName val="Комментарии"/>
      <sheetName val="Проверка"/>
      <sheetName val="modProvGeneralProc"/>
      <sheetName val="REESTR_MO"/>
      <sheetName val="REESTR_ORG"/>
      <sheetName val="REESTR_TARIFF"/>
      <sheetName val="OKOPF"/>
      <sheetName val="modfrmRegion"/>
      <sheetName val="modfrmSelectTariff"/>
      <sheetName val="modHTTP"/>
      <sheetName val="modCheckCyan"/>
      <sheetName val="modfrmActivity"/>
      <sheetName val="modfrmCheckUpdates"/>
      <sheetName val="modUpdTemplMain"/>
      <sheetName val="modList00"/>
      <sheetName val="modThisWorkbook"/>
      <sheetName val="modInstruction"/>
      <sheetName val="AllSheetsInThisWorkbook"/>
      <sheetName val="modHyp"/>
      <sheetName val="modfrmReestr"/>
      <sheetName val="modReestr"/>
      <sheetName val="modList01"/>
      <sheetName val="modList02"/>
      <sheetName val="modList05"/>
      <sheetName val="modList06"/>
      <sheetName val="modList09"/>
      <sheetName val="modList10"/>
      <sheetName val="modList11"/>
      <sheetName val="modList16"/>
      <sheetName val="modList18"/>
      <sheetName val="modList15"/>
      <sheetName val="EXPERT.VSVO.INDEX.CORR(v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J9">
            <v>2023</v>
          </cell>
        </row>
        <row r="17">
          <cell r="O17" t="str">
            <v>Кировская область / 2023 / ООО "ЖКХ Эксперт" (ИНН:4305005748, КПП:434501001) / ДПР: 2019-2023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Титульный"/>
      <sheetName val="Смета расходов"/>
      <sheetName val="Расчет тарифа"/>
      <sheetName val="Сведения ВС и ВО"/>
      <sheetName val="Объекты ВС"/>
      <sheetName val="Показатели ВС"/>
      <sheetName val="Баланс ВС"/>
      <sheetName val="Фин.показ."/>
      <sheetName val="Тех.показ."/>
      <sheetName val="Расчет тарифа методом ЭОЗ"/>
      <sheetName val="Расчет тарифа мет. инд. 3 года"/>
      <sheetName val="Расчет тарифа мет. инд. 4 года"/>
      <sheetName val="Расчет тарифа мет. инд. 5 лет"/>
      <sheetName val="Расчет тарифа мет. инд. 6 лет"/>
      <sheetName val="Расчет тарифа мет. инд. 7 лет"/>
      <sheetName val="Расчет тарифа мет. инд. 8 лет"/>
      <sheetName val="Расчет тарифа мет. инд. 9 лет"/>
      <sheetName val="Расчет тарифа мет. инд. 10 лет"/>
      <sheetName val="Объем"/>
      <sheetName val="Неподконтрольные расходы"/>
      <sheetName val="Сырье и материалы (2.1)"/>
      <sheetName val="Сырье и материалы (2.1.1)"/>
      <sheetName val="Расходы на энергоресурсы и ХВС"/>
      <sheetName val="ФОТ осн"/>
      <sheetName val="ФОТ цех"/>
      <sheetName val="ФОТ ауп"/>
      <sheetName val="ФОТ рем"/>
      <sheetName val="Амортизация"/>
      <sheetName val="Расходы на тек. и кап. ремонт"/>
      <sheetName val="Источники фин кап. вложений"/>
      <sheetName val="Арендные и лизинговые платежи"/>
      <sheetName val="Аренда ВС и ВО"/>
      <sheetName val="Прочие производственные расходы"/>
      <sheetName val="Цеховые"/>
      <sheetName val="Общеэксплуатационные"/>
      <sheetName val="Налоги и сборы"/>
      <sheetName val="Прибыль"/>
      <sheetName val="et_union"/>
      <sheetName val="AllSheetsInThisWorkbook"/>
      <sheetName val="REESTR_ORG"/>
      <sheetName val="REESTR_FILTERED"/>
      <sheetName val="REESTR_MO"/>
      <sheetName val="TEHSHEET"/>
      <sheetName val="modfrmReestr"/>
      <sheetName val="modCommandButton"/>
      <sheetName val="modServiceModule"/>
      <sheetName val="modReestr"/>
      <sheetName val="modProv"/>
      <sheetName val="modHyp"/>
      <sheetName val="modChange"/>
      <sheetName val="modInfo"/>
      <sheetName val="Проверка"/>
    </sheetNames>
    <sheetDataSet>
      <sheetData sheetId="0" refreshError="1">
        <row r="3">
          <cell r="G3" t="str">
            <v>Версия 4.1.</v>
          </cell>
        </row>
      </sheetData>
      <sheetData sheetId="1" refreshError="1">
        <row r="5">
          <cell r="F5" t="str">
            <v>питьевую воду (питьевое водоснабжение)</v>
          </cell>
        </row>
        <row r="10">
          <cell r="F10">
            <v>2024</v>
          </cell>
        </row>
        <row r="21">
          <cell r="F21" t="str">
            <v>Вятские Поляны</v>
          </cell>
        </row>
        <row r="23">
          <cell r="F23" t="str">
            <v>Вятские Поляны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>
        <row r="2">
          <cell r="D2" t="str">
            <v>Арбажский муниципальный район</v>
          </cell>
        </row>
        <row r="3">
          <cell r="D3" t="str">
            <v>Афанасьевский муниципальный район</v>
          </cell>
        </row>
        <row r="4">
          <cell r="D4" t="str">
            <v>Белохолуницкий муниципальный район</v>
          </cell>
        </row>
        <row r="5">
          <cell r="D5" t="str">
            <v>Богородский муниципальный район</v>
          </cell>
        </row>
        <row r="6">
          <cell r="D6" t="str">
            <v>Верхнекамский муниципальный район</v>
          </cell>
        </row>
        <row r="7">
          <cell r="D7" t="str">
            <v>Верхошижемский муниципальный район</v>
          </cell>
        </row>
        <row r="8">
          <cell r="D8" t="str">
            <v>Вятские Поляны</v>
          </cell>
        </row>
        <row r="9">
          <cell r="D9" t="str">
            <v>Вятскополянский муниципальный район</v>
          </cell>
        </row>
        <row r="10">
          <cell r="D10" t="str">
            <v>Даровской муниципальный район</v>
          </cell>
        </row>
        <row r="11">
          <cell r="D11" t="str">
            <v>ЗАТО Первомайский</v>
          </cell>
        </row>
        <row r="12">
          <cell r="D12" t="str">
            <v>Зуевский муниципальный район</v>
          </cell>
        </row>
        <row r="13">
          <cell r="D13" t="str">
            <v>Кикнурский муниципальный район</v>
          </cell>
        </row>
        <row r="14">
          <cell r="D14" t="str">
            <v>Кильмезский муниципальный район</v>
          </cell>
        </row>
        <row r="15">
          <cell r="D15" t="str">
            <v>Киров</v>
          </cell>
        </row>
        <row r="16">
          <cell r="D16" t="str">
            <v>Кирово-Чепецк</v>
          </cell>
        </row>
        <row r="17">
          <cell r="D17" t="str">
            <v>Кирово-Чепецкий муниципальный район</v>
          </cell>
        </row>
        <row r="18">
          <cell r="D18" t="str">
            <v>Котельнич</v>
          </cell>
        </row>
        <row r="19">
          <cell r="D19" t="str">
            <v>Котельничский муниципальный район</v>
          </cell>
        </row>
        <row r="20">
          <cell r="D20" t="str">
            <v>Куменский муниципальный район</v>
          </cell>
        </row>
        <row r="21">
          <cell r="D21" t="str">
            <v>Лебяжский муниципальный район</v>
          </cell>
        </row>
        <row r="22">
          <cell r="D22" t="str">
            <v>Лузский муниципальный район</v>
          </cell>
        </row>
        <row r="23">
          <cell r="D23" t="str">
            <v>Малмыжский муниципальный район</v>
          </cell>
        </row>
        <row r="24">
          <cell r="D24" t="str">
            <v>Мурашинский муниципальный район</v>
          </cell>
        </row>
        <row r="25">
          <cell r="D25" t="str">
            <v>Нагорский муниципальный район</v>
          </cell>
        </row>
        <row r="26">
          <cell r="D26" t="str">
            <v>Немский муниципальный район</v>
          </cell>
        </row>
        <row r="27">
          <cell r="D27" t="str">
            <v>Нолинский муниципальный район</v>
          </cell>
        </row>
        <row r="28">
          <cell r="D28" t="str">
            <v>Омутнинский муниципальный район</v>
          </cell>
        </row>
        <row r="29">
          <cell r="D29" t="str">
            <v>Опаринский муниципальный район</v>
          </cell>
        </row>
        <row r="30">
          <cell r="D30" t="str">
            <v>Оричевский муниципальный район</v>
          </cell>
        </row>
        <row r="31">
          <cell r="D31" t="str">
            <v>Орловский муниципальный район</v>
          </cell>
        </row>
        <row r="32">
          <cell r="D32" t="str">
            <v>Пижанский муниципальный район</v>
          </cell>
        </row>
        <row r="33">
          <cell r="D33" t="str">
            <v>Подосиновский муниципальный район</v>
          </cell>
        </row>
        <row r="34">
          <cell r="D34" t="str">
            <v>Санчурский муниципальный район</v>
          </cell>
        </row>
        <row r="35">
          <cell r="D35" t="str">
            <v>Свечинский муниципальный район</v>
          </cell>
        </row>
        <row r="36">
          <cell r="D36" t="str">
            <v>Слободской</v>
          </cell>
        </row>
        <row r="37">
          <cell r="D37" t="str">
            <v>Слободской муниципальный район</v>
          </cell>
        </row>
        <row r="38">
          <cell r="D38" t="str">
            <v>Советский муниципальный район</v>
          </cell>
        </row>
        <row r="39">
          <cell r="D39" t="str">
            <v>Сунский муниципальный район</v>
          </cell>
        </row>
        <row r="40">
          <cell r="D40" t="str">
            <v>Тужинский муниципальный район</v>
          </cell>
        </row>
        <row r="41">
          <cell r="D41" t="str">
            <v>Унинский муниципальный район</v>
          </cell>
        </row>
        <row r="42">
          <cell r="D42" t="str">
            <v>Уржумский муниципальный район</v>
          </cell>
        </row>
        <row r="43">
          <cell r="D43" t="str">
            <v>Фаленский муниципальный район</v>
          </cell>
        </row>
        <row r="44">
          <cell r="D44" t="str">
            <v>Шабалинский муниципальный район</v>
          </cell>
        </row>
        <row r="45">
          <cell r="D45" t="str">
            <v>Юрьянский муниципальный район</v>
          </cell>
        </row>
        <row r="46">
          <cell r="D46" t="str">
            <v>Яранский муниципальный район</v>
          </cell>
        </row>
      </sheetData>
      <sheetData sheetId="43" refreshError="1">
        <row r="1">
          <cell r="I1">
            <v>2011</v>
          </cell>
        </row>
        <row r="2">
          <cell r="I2">
            <v>2012</v>
          </cell>
        </row>
        <row r="3">
          <cell r="I3">
            <v>2013</v>
          </cell>
        </row>
        <row r="4">
          <cell r="I4">
            <v>2014</v>
          </cell>
        </row>
        <row r="5">
          <cell r="I5">
            <v>2015</v>
          </cell>
        </row>
        <row r="6">
          <cell r="I6">
            <v>2016</v>
          </cell>
        </row>
        <row r="7">
          <cell r="I7">
            <v>2017</v>
          </cell>
        </row>
        <row r="8">
          <cell r="I8">
            <v>2018</v>
          </cell>
        </row>
        <row r="9">
          <cell r="I9">
            <v>2019</v>
          </cell>
        </row>
        <row r="10">
          <cell r="I10">
            <v>2020</v>
          </cell>
        </row>
        <row r="11">
          <cell r="I11">
            <v>2021</v>
          </cell>
        </row>
        <row r="12">
          <cell r="I12">
            <v>2022</v>
          </cell>
        </row>
        <row r="13">
          <cell r="I13">
            <v>2023</v>
          </cell>
        </row>
        <row r="14">
          <cell r="I14">
            <v>2024</v>
          </cell>
        </row>
        <row r="15">
          <cell r="I15">
            <v>2025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Лист1"/>
      <sheetName val="П 1"/>
      <sheetName val="П 4"/>
      <sheetName val="regs"/>
      <sheetName val="Справочники"/>
      <sheetName val="1"/>
      <sheetName val="Титульный"/>
      <sheetName val="TSheet"/>
      <sheetName val="к2"/>
      <sheetName val="Контроль"/>
      <sheetName val="tsh"/>
      <sheetName val="Анализ"/>
      <sheetName val="11"/>
      <sheetName val="ORGS"/>
      <sheetName val="Обнулить"/>
      <sheetName val="TEHSHEET"/>
      <sheetName val="3.6.1."/>
      <sheetName val="REESTR"/>
      <sheetName val="FST5"/>
      <sheetName val="СЛ7"/>
      <sheetName val="REESTR_MO"/>
      <sheetName val="СЛ3"/>
      <sheetName val="Титульный лист"/>
      <sheetName val="Инструкция"/>
      <sheetName val="таблица7 (технол.нужды)"/>
      <sheetName val="таблица7 (хоз.нужды)"/>
      <sheetName val="Заголовок"/>
      <sheetName val="П 21-1"/>
      <sheetName val="КУ1"/>
      <sheetName val="ИТ№4"/>
      <sheetName val="П№11"/>
      <sheetName val="П№12"/>
      <sheetName val="П№10"/>
      <sheetName val="Заголовок2"/>
      <sheetName val="данные"/>
      <sheetName val="П№5"/>
      <sheetName val="Т№2"/>
      <sheetName val="Лист3"/>
      <sheetName val="Смета"/>
      <sheetName val="2"/>
      <sheetName val="3"/>
      <sheetName val="4"/>
      <sheetName val="5"/>
      <sheetName val="6"/>
      <sheetName val="Справочник"/>
      <sheetName val="Баланс"/>
      <sheetName val="0"/>
      <sheetName val="2.1"/>
      <sheetName val="2.2"/>
      <sheetName val="2.3"/>
      <sheetName val="РчСтЭЭ_Ф"/>
      <sheetName val="ИП"/>
      <sheetName val="Ист-ики финанс-я"/>
      <sheetName val="Расчет прибыли"/>
      <sheetName val="РчСтГМ_УП"/>
      <sheetName val="РчСтГМ_Ф"/>
      <sheetName val="MAIN"/>
      <sheetName val="информ.объемы"/>
      <sheetName val="111"/>
      <sheetName val="Баланс. комиссия (ФЭП)"/>
      <sheetName val="ээ"/>
      <sheetName val="Лист12"/>
      <sheetName val="прогноз_1"/>
      <sheetName val="асду_астуэ_котельная №5"/>
      <sheetName val="спецификация_асут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Инструкция"/>
      <sheetName val="Лог обновления"/>
      <sheetName val="Пояснения"/>
      <sheetName val="Список листов"/>
      <sheetName val="Общие сведения"/>
      <sheetName val="et_union"/>
      <sheetName val="Список территорий"/>
      <sheetName val="Список объектов"/>
      <sheetName val="Сценарии"/>
      <sheetName val="Баланс"/>
      <sheetName val="Реагенты"/>
      <sheetName val="ЭЭ"/>
      <sheetName val="Амортизация"/>
      <sheetName val="Аренда"/>
      <sheetName val="Покупка"/>
      <sheetName val="Налоги"/>
      <sheetName val="ИП + источники"/>
      <sheetName val="Экономия_корр"/>
      <sheetName val="Плата за негативное возд"/>
      <sheetName val="Корректировка НВВ"/>
      <sheetName val="Калькуляция"/>
      <sheetName val="ТМ"/>
      <sheetName val="ДПР"/>
      <sheetName val="ДПР (концессии)"/>
      <sheetName val="TEHSHEET"/>
      <sheetName val="Комментарии"/>
      <sheetName val="Проверка"/>
      <sheetName val="modProvGeneralProc"/>
      <sheetName val="REESTR_MO"/>
      <sheetName val="REESTR_ORG"/>
      <sheetName val="REESTR_TARIFF"/>
      <sheetName val="OKOPF"/>
      <sheetName val="modfrmRegion"/>
      <sheetName val="modfrmSelectTariff"/>
      <sheetName val="modHTTP"/>
      <sheetName val="modCheckCyan"/>
      <sheetName val="modfrmActivity"/>
      <sheetName val="modfrmCheckUpdates"/>
      <sheetName val="modUpdTemplMain"/>
      <sheetName val="modList00"/>
      <sheetName val="modThisWorkbook"/>
      <sheetName val="modInstruction"/>
      <sheetName val="AllSheetsInThisWorkbook"/>
      <sheetName val="modHyp"/>
      <sheetName val="modfrmReestr"/>
      <sheetName val="modReestr"/>
      <sheetName val="modList01"/>
      <sheetName val="modList02"/>
      <sheetName val="modList05"/>
      <sheetName val="modList06"/>
      <sheetName val="modList09"/>
      <sheetName val="modList10"/>
      <sheetName val="modList11"/>
      <sheetName val="modList16"/>
      <sheetName val="modList18"/>
      <sheetName val="modList15"/>
      <sheetName val="EXPERT.VSVO.INDEX.CORR(v3"/>
    </sheetNames>
    <sheetDataSet>
      <sheetData sheetId="0"/>
      <sheetData sheetId="1"/>
      <sheetData sheetId="2"/>
      <sheetData sheetId="3"/>
      <sheetData sheetId="4"/>
      <sheetData sheetId="5">
        <row r="8">
          <cell r="H8">
            <v>2023</v>
          </cell>
        </row>
        <row r="9">
          <cell r="J9">
            <v>2023</v>
          </cell>
        </row>
        <row r="17">
          <cell r="O17" t="str">
            <v>Кировская область / 2023 / МУП "Коммунальное хозяйство" (ИНН:4303006760, КПП:430301001) / ДПР: 2022-2026</v>
          </cell>
        </row>
        <row r="41">
          <cell r="H41" t="str">
            <v>нет</v>
          </cell>
        </row>
      </sheetData>
      <sheetData sheetId="6"/>
      <sheetData sheetId="7"/>
      <sheetData sheetId="8"/>
      <sheetData sheetId="9">
        <row r="3">
          <cell r="O3" t="str">
            <v>2021Принято органом регулирования</v>
          </cell>
        </row>
      </sheetData>
      <sheetData sheetId="10">
        <row r="3">
          <cell r="AC3" t="str">
            <v>2023Принято органом регулирования</v>
          </cell>
        </row>
      </sheetData>
      <sheetData sheetId="11">
        <row r="15">
          <cell r="A15" t="str">
            <v>t</v>
          </cell>
        </row>
      </sheetData>
      <sheetData sheetId="12">
        <row r="3">
          <cell r="AC3" t="str">
            <v>2023Принято органом регулирования</v>
          </cell>
        </row>
      </sheetData>
      <sheetData sheetId="13">
        <row r="15">
          <cell r="M15">
            <v>0</v>
          </cell>
        </row>
      </sheetData>
      <sheetData sheetId="14">
        <row r="15">
          <cell r="M15">
            <v>0</v>
          </cell>
        </row>
      </sheetData>
      <sheetData sheetId="15">
        <row r="15">
          <cell r="M15">
            <v>0</v>
          </cell>
        </row>
      </sheetData>
      <sheetData sheetId="16">
        <row r="15">
          <cell r="M15">
            <v>0</v>
          </cell>
        </row>
      </sheetData>
      <sheetData sheetId="17">
        <row r="17">
          <cell r="M17">
            <v>0</v>
          </cell>
        </row>
      </sheetData>
      <sheetData sheetId="18">
        <row r="15">
          <cell r="M15">
            <v>0</v>
          </cell>
        </row>
      </sheetData>
      <sheetData sheetId="19">
        <row r="14">
          <cell r="L14" t="str">
            <v>№</v>
          </cell>
        </row>
      </sheetData>
      <sheetData sheetId="20">
        <row r="15">
          <cell r="L15">
            <v>0</v>
          </cell>
        </row>
      </sheetData>
      <sheetData sheetId="21">
        <row r="1">
          <cell r="AD1">
            <v>2023</v>
          </cell>
        </row>
      </sheetData>
      <sheetData sheetId="22"/>
      <sheetData sheetId="23"/>
      <sheetData sheetId="24"/>
      <sheetData sheetId="25">
        <row r="2">
          <cell r="X2" t="str">
            <v>аренда</v>
          </cell>
          <cell r="Y2" t="str">
            <v>Без разбивки</v>
          </cell>
        </row>
        <row r="3">
          <cell r="Y3" t="str">
            <v>ВН1</v>
          </cell>
        </row>
        <row r="4">
          <cell r="Y4" t="str">
            <v>ВН</v>
          </cell>
        </row>
        <row r="5">
          <cell r="Y5" t="str">
            <v>СН1</v>
          </cell>
        </row>
        <row r="6">
          <cell r="Y6" t="str">
            <v>СН2</v>
          </cell>
        </row>
        <row r="7">
          <cell r="Y7" t="str">
            <v>НН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ст предзагрузки"/>
      <sheetName val="Настройка списков"/>
      <sheetName val="Общие настройки"/>
      <sheetName val="Itog_Etalon"/>
      <sheetName val="Itog_Formula"/>
      <sheetName val="fmls_translate_result"/>
      <sheetName val="Список листов"/>
      <sheetName val="Инструкция"/>
      <sheetName val="Титульный"/>
      <sheetName val="Тарифы"/>
      <sheetName val="testPreloadResult"/>
      <sheetName val="Лист1"/>
      <sheetName val="TECHSHEET"/>
      <sheetName val="Лист5"/>
      <sheetName val="Заявление"/>
      <sheetName val="Документы"/>
      <sheetName val="Справочники"/>
      <sheetName val="Индексы"/>
      <sheetName val="Список объектов"/>
      <sheetName val="ПО_нас"/>
      <sheetName val="Реестр потребителей"/>
      <sheetName val="Потери"/>
      <sheetName val="Отпуск воды"/>
      <sheetName val="ФормулыTemp"/>
      <sheetName val="Формулы2"/>
      <sheetName val="Формулы"/>
      <sheetName val="Объемы ВО"/>
      <sheetName val="Баланс ПП"/>
      <sheetName val="Баланс ПП МО"/>
      <sheetName val="Оборудование"/>
      <sheetName val="Сети"/>
      <sheetName val="Объемы по методике"/>
      <sheetName val="Условные метры"/>
      <sheetName val="Показатели"/>
      <sheetName val="ИТОГ"/>
      <sheetName val="Тарифы по периодам"/>
      <sheetName val="Лист2"/>
      <sheetName val="СиМ (детально)"/>
      <sheetName val="Сырье и материалы"/>
      <sheetName val="ЭЭ"/>
      <sheetName val="Оборудование - ЭЭ"/>
      <sheetName val="ТЭ"/>
      <sheetName val="ТН"/>
      <sheetName val="Топливо"/>
      <sheetName val="Оплата услуг ВО"/>
      <sheetName val="Покупка воды"/>
      <sheetName val="Транспортировка"/>
      <sheetName val="Земел. уч."/>
      <sheetName val="Аренда"/>
      <sheetName val="Амортизация"/>
      <sheetName val="Общие показатели"/>
      <sheetName val="Тарифная сетка"/>
      <sheetName val="Коэффициент невыходов"/>
      <sheetName val="Персонал"/>
      <sheetName val="Сбыт"/>
      <sheetName val="Счет 23"/>
      <sheetName val="Счет 25"/>
      <sheetName val="Адм.расходы"/>
      <sheetName val="ФОТ (по ВД)"/>
      <sheetName val="ФОТ"/>
      <sheetName val="Бесхоз"/>
      <sheetName val="Лист4"/>
      <sheetName val="tech"/>
      <sheetName val="Капремонт"/>
      <sheetName val="Текремонт"/>
      <sheetName val="preloadProcs"/>
      <sheetName val="Налоги"/>
      <sheetName val="Прочие прямые"/>
      <sheetName val="Экон. проч"/>
      <sheetName val="Экон. ОР"/>
      <sheetName val="Экон. ЭЭ"/>
      <sheetName val="Общая экономия"/>
      <sheetName val="Плата за негативное возд"/>
      <sheetName val="Корр по факту"/>
      <sheetName val="Корр по периодам"/>
      <sheetName val="ДПР"/>
      <sheetName val="Анализ ФХД"/>
      <sheetName val="План ПП"/>
      <sheetName val="Факт ПП"/>
      <sheetName val="Концессия"/>
      <sheetName val="Амортизация (аналог)"/>
      <sheetName val="Расчет тарифа (аналог)"/>
      <sheetName val="Смета"/>
      <sheetName val="Расчет МЭОР"/>
      <sheetName val="ОР (базовый)"/>
      <sheetName val="ИИКА"/>
      <sheetName val="НР"/>
      <sheetName val="Расчет тарифа(корректировка) МИ"/>
      <sheetName val="ПП исх"/>
      <sheetName val="ПП вход"/>
      <sheetName val="БПр_ВС_ФАС"/>
      <sheetName val="БТр_ВС_ФАС"/>
      <sheetName val="БПр_ВО_ФАС"/>
      <sheetName val="БТр_ВО_ФАС"/>
      <sheetName val="Р_ФАС"/>
      <sheetName val="К_ФАС"/>
      <sheetName val="ТМ1"/>
      <sheetName val="ТМ2"/>
      <sheetName val="ТН ФАС"/>
      <sheetName val="ATTACH_DOC"/>
      <sheetName val="Столбцы"/>
      <sheetName val="Столбцы отображение"/>
      <sheetName val="TECH_VERTICAL"/>
      <sheetName val="REESTR_ORG"/>
      <sheetName val="Check"/>
      <sheetName val="Справочник ВД"/>
      <sheetName val="Списки"/>
      <sheetName val="Новые списки"/>
      <sheetName val="REESTR_AREA"/>
      <sheetName val="LIST_DPR"/>
      <sheetName val="REESTR_OBJ_VS"/>
      <sheetName val="REESTR_OBJ_VO"/>
      <sheetName val="REESTR_TARIFF"/>
      <sheetName val="REESTR_MO"/>
      <sheetName val="SheetInfo"/>
      <sheetName val="Информация"/>
      <sheetName val="Лист3"/>
      <sheetName val="auto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1">
          <cell r="AD11" t="str">
            <v>Кировская область</v>
          </cell>
        </row>
        <row r="62">
          <cell r="AD62" t="str">
            <v>Метод индексации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ст предзагрузки"/>
      <sheetName val="Настройка списков"/>
      <sheetName val="Общие настройки"/>
      <sheetName val="Itog_Etalon"/>
      <sheetName val="Itog_Formula"/>
      <sheetName val="fmls_translate_result"/>
      <sheetName val="Список листов"/>
      <sheetName val="Инструкция"/>
      <sheetName val="Титульный"/>
      <sheetName val="Тарифы"/>
      <sheetName val="testPreloadResult"/>
      <sheetName val="Лист1"/>
      <sheetName val="TECHSHEET"/>
      <sheetName val="Лист5"/>
      <sheetName val="Заявление"/>
      <sheetName val="Документы"/>
      <sheetName val="Справочники"/>
      <sheetName val="Индексы"/>
      <sheetName val="Список объектов"/>
      <sheetName val="ПО_нас"/>
      <sheetName val="Реестр потребителей"/>
      <sheetName val="Потери"/>
      <sheetName val="Отпуск воды"/>
      <sheetName val="ФормулыTemp"/>
      <sheetName val="Формулы2"/>
      <sheetName val="Формулы"/>
      <sheetName val="Объемы ВО"/>
      <sheetName val="Баланс ПП"/>
      <sheetName val="Баланс ПП МО"/>
      <sheetName val="Оборудование"/>
      <sheetName val="Сети"/>
      <sheetName val="Объемы по методике"/>
      <sheetName val="Условные метры"/>
      <sheetName val="Показатели"/>
      <sheetName val="ИТОГ"/>
      <sheetName val="Тарифы по периодам"/>
      <sheetName val="Лист2"/>
      <sheetName val="СиМ (детально)"/>
      <sheetName val="Сырье и материалы"/>
      <sheetName val="ЭЭ"/>
      <sheetName val="Оборудование - ЭЭ"/>
      <sheetName val="ТЭ"/>
      <sheetName val="ТН"/>
      <sheetName val="Топливо"/>
      <sheetName val="Оплата услуг ВО"/>
      <sheetName val="Покупка воды"/>
      <sheetName val="Транспортировка"/>
      <sheetName val="Земел. уч."/>
      <sheetName val="Аренда"/>
      <sheetName val="Амортизация"/>
      <sheetName val="Общие показатели"/>
      <sheetName val="Тарифная сетка"/>
      <sheetName val="Коэффициент невыходов"/>
      <sheetName val="Персонал"/>
      <sheetName val="Сбыт"/>
      <sheetName val="Счет 23"/>
      <sheetName val="Счет 25"/>
      <sheetName val="Адм.расходы"/>
      <sheetName val="ФОТ (по ВД)"/>
      <sheetName val="ФОТ"/>
      <sheetName val="Бесхоз"/>
      <sheetName val="Лист4"/>
      <sheetName val="tech"/>
      <sheetName val="Капремонт"/>
      <sheetName val="Текремонт"/>
      <sheetName val="preloadProcs"/>
      <sheetName val="Налоги"/>
      <sheetName val="Прочие прямые"/>
      <sheetName val="Экон. проч"/>
      <sheetName val="Экон. ОР"/>
      <sheetName val="Экон. ЭЭ"/>
      <sheetName val="Общая экономия"/>
      <sheetName val="Плата за негативное возд"/>
      <sheetName val="Корр по факту"/>
      <sheetName val="Корр по периодам"/>
      <sheetName val="ДПР"/>
      <sheetName val="Анализ ФХД"/>
      <sheetName val="План ПП"/>
      <sheetName val="Факт ПП"/>
      <sheetName val="Концессия"/>
      <sheetName val="Амортизация (аналог)"/>
      <sheetName val="Расчет тарифа (аналог)"/>
      <sheetName val="Смета"/>
      <sheetName val="Расчет МЭОР"/>
      <sheetName val="ОР (базовый)"/>
      <sheetName val="ИИКА"/>
      <sheetName val="НР"/>
      <sheetName val="Расчет тарифа(корректировка) МИ"/>
      <sheetName val="ПП исх"/>
      <sheetName val="ПП вход"/>
      <sheetName val="БПр_ВС_ФАС"/>
      <sheetName val="БТр_ВС_ФАС"/>
      <sheetName val="БПр_ВО_ФАС"/>
      <sheetName val="БТр_ВО_ФАС"/>
      <sheetName val="Р_ФАС"/>
      <sheetName val="К_ФАС"/>
      <sheetName val="ТМ1"/>
      <sheetName val="ТМ2"/>
      <sheetName val="ТН ФАС"/>
      <sheetName val="ATTACH_DOC"/>
      <sheetName val="Столбцы"/>
      <sheetName val="Столбцы отображение"/>
      <sheetName val="TECH_VERTICAL"/>
      <sheetName val="REESTR_ORG"/>
      <sheetName val="Check"/>
      <sheetName val="Справочник ВД"/>
      <sheetName val="Списки"/>
      <sheetName val="Новые списки"/>
      <sheetName val="REESTR_AREA"/>
      <sheetName val="LIST_DPR"/>
      <sheetName val="REESTR_OBJ_VS"/>
      <sheetName val="REESTR_OBJ_VO"/>
      <sheetName val="REESTR_TARIFF"/>
      <sheetName val="REESTR_MO"/>
      <sheetName val="SheetInfo"/>
      <sheetName val="Информация"/>
      <sheetName val="Лист3"/>
      <sheetName val="autocheck"/>
      <sheetName val="Черновик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86">
          <cell r="AC86">
            <v>0</v>
          </cell>
        </row>
        <row r="87">
          <cell r="X87" t="str">
            <v>1ВО::1.1</v>
          </cell>
          <cell r="Y87" t="str">
            <v>1ВО</v>
          </cell>
          <cell r="AC87" t="str">
            <v>Тариф на транспортировку сточных вод</v>
          </cell>
          <cell r="AF87" t="str">
            <v>Без дифференциации</v>
          </cell>
        </row>
        <row r="88">
          <cell r="Y88" t="str">
            <v>1ВО</v>
          </cell>
          <cell r="AC88">
            <v>0</v>
          </cell>
          <cell r="AF88">
            <v>0</v>
          </cell>
        </row>
        <row r="89">
          <cell r="Y89" t="str">
            <v>1ВО</v>
          </cell>
          <cell r="AC89">
            <v>0</v>
          </cell>
          <cell r="AF89">
            <v>0</v>
          </cell>
        </row>
        <row r="90">
          <cell r="AC90">
            <v>0</v>
          </cell>
          <cell r="AF90">
            <v>0</v>
          </cell>
        </row>
        <row r="91">
          <cell r="AC91">
            <v>0</v>
          </cell>
          <cell r="AF91">
            <v>0</v>
          </cell>
        </row>
        <row r="93">
          <cell r="Y93" t="str">
            <v>Обратить внимание, что при удалении блока может быть ССЫЛКА</v>
          </cell>
        </row>
      </sheetData>
      <sheetData sheetId="10" refreshError="1"/>
      <sheetData sheetId="11" refreshError="1"/>
      <sheetData sheetId="12" refreshError="1">
        <row r="2">
          <cell r="DG2" t="str">
            <v>Версия организации</v>
          </cell>
        </row>
        <row r="3">
          <cell r="DG3" t="str">
            <v>Версия регулятора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.6.1."/>
      <sheetName val="3.6.3.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4"/>
  <sheetViews>
    <sheetView tabSelected="1" view="pageBreakPreview" topLeftCell="F1" zoomScale="90" zoomScaleNormal="100" zoomScaleSheetLayoutView="90" workbookViewId="0">
      <selection activeCell="G7" sqref="G7:N7"/>
    </sheetView>
  </sheetViews>
  <sheetFormatPr defaultRowHeight="12" outlineLevelCol="1" x14ac:dyDescent="0.2"/>
  <cols>
    <col min="1" max="3" width="10.7109375" style="1" hidden="1" customWidth="1"/>
    <col min="4" max="4" width="4.140625" style="1" hidden="1" customWidth="1"/>
    <col min="5" max="5" width="9.5703125" style="1" hidden="1" customWidth="1"/>
    <col min="6" max="6" width="7.7109375" style="1" customWidth="1"/>
    <col min="7" max="7" width="6.5703125" style="1" customWidth="1"/>
    <col min="8" max="8" width="84" style="1" customWidth="1"/>
    <col min="9" max="9" width="13.5703125" style="1" customWidth="1"/>
    <col min="10" max="10" width="14.5703125" style="1" customWidth="1"/>
    <col min="11" max="11" width="15.42578125" style="1" customWidth="1"/>
    <col min="12" max="12" width="14.85546875" style="1" customWidth="1"/>
    <col min="13" max="13" width="14.140625" style="1" customWidth="1" outlineLevel="1"/>
    <col min="14" max="14" width="15" style="1" customWidth="1" outlineLevel="1"/>
    <col min="15" max="16384" width="9.140625" style="1"/>
  </cols>
  <sheetData>
    <row r="1" spans="2:14" s="53" customFormat="1" ht="41.25" customHeight="1" x14ac:dyDescent="0.2">
      <c r="D1" s="60"/>
      <c r="K1" s="82" t="s">
        <v>102</v>
      </c>
      <c r="L1" s="54"/>
      <c r="M1" s="55"/>
    </row>
    <row r="2" spans="2:14" s="53" customFormat="1" ht="24" customHeight="1" x14ac:dyDescent="0.2">
      <c r="D2" s="60"/>
      <c r="K2" s="82" t="s">
        <v>90</v>
      </c>
      <c r="L2" s="55"/>
      <c r="M2" s="55"/>
    </row>
    <row r="3" spans="2:14" s="53" customFormat="1" ht="24" customHeight="1" x14ac:dyDescent="0.2">
      <c r="D3" s="60"/>
      <c r="K3" s="82" t="s">
        <v>91</v>
      </c>
      <c r="L3" s="55"/>
      <c r="M3" s="55"/>
    </row>
    <row r="4" spans="2:14" s="53" customFormat="1" ht="24" customHeight="1" x14ac:dyDescent="0.2">
      <c r="D4" s="60"/>
      <c r="K4" s="82" t="s">
        <v>137</v>
      </c>
    </row>
    <row r="5" spans="2:14" s="53" customFormat="1" ht="35.25" customHeight="1" x14ac:dyDescent="0.2">
      <c r="D5" s="60"/>
      <c r="J5" s="61"/>
      <c r="L5" s="54"/>
      <c r="M5" s="55"/>
    </row>
    <row r="6" spans="2:14" s="53" customFormat="1" ht="9.9499999999999993" customHeight="1" x14ac:dyDescent="0.2">
      <c r="D6" s="60"/>
      <c r="K6" s="62"/>
      <c r="L6" s="63"/>
      <c r="M6" s="63"/>
      <c r="N6" s="62"/>
    </row>
    <row r="7" spans="2:14" ht="27.75" customHeight="1" x14ac:dyDescent="0.2">
      <c r="G7" s="132" t="s">
        <v>101</v>
      </c>
      <c r="H7" s="133"/>
      <c r="I7" s="133"/>
      <c r="J7" s="133"/>
      <c r="K7" s="133"/>
      <c r="L7" s="133"/>
      <c r="M7" s="134"/>
      <c r="N7" s="134"/>
    </row>
    <row r="8" spans="2:14" ht="15.75" customHeight="1" x14ac:dyDescent="0.2">
      <c r="D8" s="9"/>
      <c r="G8" s="101" t="s">
        <v>16</v>
      </c>
      <c r="H8" s="99"/>
      <c r="I8" s="99"/>
      <c r="J8" s="99"/>
      <c r="K8" s="99"/>
      <c r="L8" s="99"/>
      <c r="M8" s="99"/>
      <c r="N8" s="100"/>
    </row>
    <row r="9" spans="2:14" ht="15.75" customHeight="1" x14ac:dyDescent="0.2">
      <c r="D9" s="9"/>
      <c r="G9" s="104" t="s">
        <v>129</v>
      </c>
      <c r="H9" s="105"/>
      <c r="I9" s="139"/>
      <c r="J9" s="99"/>
      <c r="K9" s="99"/>
      <c r="L9" s="99"/>
      <c r="M9" s="99"/>
      <c r="N9" s="100"/>
    </row>
    <row r="10" spans="2:14" ht="12.75" x14ac:dyDescent="0.2">
      <c r="D10" s="9"/>
      <c r="G10" s="106" t="s">
        <v>18</v>
      </c>
      <c r="H10" s="107"/>
      <c r="I10" s="139"/>
      <c r="J10" s="99"/>
      <c r="K10" s="99"/>
      <c r="L10" s="99"/>
      <c r="M10" s="99"/>
      <c r="N10" s="100"/>
    </row>
    <row r="11" spans="2:14" ht="15.75" customHeight="1" x14ac:dyDescent="0.2">
      <c r="D11" s="9"/>
      <c r="G11" s="108" t="s">
        <v>19</v>
      </c>
      <c r="H11" s="109"/>
      <c r="I11" s="139" t="s">
        <v>20</v>
      </c>
      <c r="J11" s="99"/>
      <c r="K11" s="99"/>
      <c r="L11" s="99"/>
      <c r="M11" s="99"/>
      <c r="N11" s="100"/>
    </row>
    <row r="12" spans="2:14" ht="15.75" customHeight="1" x14ac:dyDescent="0.2">
      <c r="D12" s="9"/>
      <c r="G12" s="106" t="s">
        <v>18</v>
      </c>
      <c r="H12" s="107"/>
      <c r="I12" s="139" t="s">
        <v>100</v>
      </c>
      <c r="J12" s="99"/>
      <c r="K12" s="99"/>
      <c r="L12" s="99"/>
      <c r="M12" s="99"/>
      <c r="N12" s="100"/>
    </row>
    <row r="13" spans="2:14" ht="15.75" customHeight="1" x14ac:dyDescent="0.2">
      <c r="D13" s="9"/>
      <c r="G13" s="108" t="s">
        <v>22</v>
      </c>
      <c r="H13" s="108"/>
      <c r="I13" s="139"/>
      <c r="J13" s="99"/>
      <c r="K13" s="99"/>
      <c r="L13" s="99"/>
      <c r="M13" s="99"/>
      <c r="N13" s="100"/>
    </row>
    <row r="14" spans="2:14" ht="36.75" customHeight="1" x14ac:dyDescent="0.2">
      <c r="B14" s="2" t="b">
        <f>REGULATION_METHODS&lt;&gt;"Метод сравнения аналогов"</f>
        <v>1</v>
      </c>
      <c r="D14" s="9"/>
      <c r="G14" s="98" t="s">
        <v>130</v>
      </c>
      <c r="H14" s="99"/>
      <c r="I14" s="99"/>
      <c r="J14" s="99"/>
      <c r="K14" s="99"/>
      <c r="L14" s="99"/>
      <c r="M14" s="99"/>
      <c r="N14" s="100"/>
    </row>
    <row r="15" spans="2:14" ht="11.25" customHeight="1" x14ac:dyDescent="0.2">
      <c r="B15" s="2" t="e">
        <f>#REF!</f>
        <v>#REF!</v>
      </c>
      <c r="D15" s="9"/>
      <c r="G15" s="87" t="s">
        <v>23</v>
      </c>
      <c r="H15" s="116" t="s">
        <v>33</v>
      </c>
      <c r="I15" s="117"/>
      <c r="J15" s="102" t="s">
        <v>57</v>
      </c>
      <c r="K15" s="103"/>
      <c r="L15" s="103"/>
      <c r="M15" s="99"/>
      <c r="N15" s="100"/>
    </row>
    <row r="16" spans="2:14" ht="50.25" customHeight="1" x14ac:dyDescent="0.2">
      <c r="B16" s="2" t="b">
        <f>B14</f>
        <v>1</v>
      </c>
      <c r="D16" s="9"/>
      <c r="G16" s="87"/>
      <c r="H16" s="118"/>
      <c r="I16" s="119"/>
      <c r="J16" s="71" t="s">
        <v>103</v>
      </c>
      <c r="K16" s="72" t="s">
        <v>104</v>
      </c>
      <c r="L16" s="72" t="s">
        <v>105</v>
      </c>
      <c r="M16" s="72" t="s">
        <v>106</v>
      </c>
      <c r="N16" s="72" t="s">
        <v>107</v>
      </c>
    </row>
    <row r="17" spans="2:14" ht="26.25" customHeight="1" x14ac:dyDescent="0.2">
      <c r="B17" s="2" t="e">
        <f>#REF!</f>
        <v>#REF!</v>
      </c>
      <c r="D17" s="9"/>
      <c r="G17" s="39">
        <v>1</v>
      </c>
      <c r="H17" s="10" t="s">
        <v>131</v>
      </c>
      <c r="I17" s="38" t="s">
        <v>8</v>
      </c>
      <c r="J17" s="11"/>
      <c r="K17" s="11"/>
      <c r="L17" s="11"/>
      <c r="M17" s="11"/>
      <c r="N17" s="11"/>
    </row>
    <row r="18" spans="2:14" ht="26.25" customHeight="1" x14ac:dyDescent="0.2">
      <c r="B18" s="2"/>
      <c r="D18" s="9"/>
      <c r="G18" s="39" t="s">
        <v>6</v>
      </c>
      <c r="H18" s="45" t="s">
        <v>132</v>
      </c>
      <c r="I18" s="38" t="s">
        <v>8</v>
      </c>
      <c r="J18" s="11"/>
      <c r="K18" s="11"/>
      <c r="L18" s="11"/>
      <c r="M18" s="11"/>
      <c r="N18" s="48"/>
    </row>
    <row r="19" spans="2:14" ht="25.5" x14ac:dyDescent="0.2">
      <c r="B19" s="2" t="e">
        <f>B17</f>
        <v>#REF!</v>
      </c>
      <c r="D19" s="9"/>
      <c r="G19" s="39" t="s">
        <v>9</v>
      </c>
      <c r="H19" s="10" t="s">
        <v>133</v>
      </c>
      <c r="I19" s="38" t="s">
        <v>8</v>
      </c>
      <c r="J19" s="11"/>
      <c r="K19" s="11"/>
      <c r="L19" s="11"/>
      <c r="M19" s="11"/>
      <c r="N19" s="11"/>
    </row>
    <row r="20" spans="2:14" ht="14.25" customHeight="1" x14ac:dyDescent="0.2">
      <c r="B20" s="2" t="b">
        <v>1</v>
      </c>
      <c r="D20" s="9"/>
      <c r="G20" s="101" t="s">
        <v>61</v>
      </c>
      <c r="H20" s="99"/>
      <c r="I20" s="99"/>
      <c r="J20" s="99"/>
      <c r="K20" s="99"/>
      <c r="L20" s="99"/>
      <c r="M20" s="99"/>
      <c r="N20" s="100"/>
    </row>
    <row r="21" spans="2:14" ht="11.25" customHeight="1" x14ac:dyDescent="0.2">
      <c r="B21" s="2" t="e">
        <f>#REF!</f>
        <v>#REF!</v>
      </c>
      <c r="C21" s="2" t="e">
        <f>INDEX([8]Тарифы!$AC$86:$AC$99,MATCH(#REF!,[8]Тарифы!$Y$86:$Y$99,0))</f>
        <v>#REF!</v>
      </c>
      <c r="D21" s="9"/>
      <c r="G21" s="97" t="s">
        <v>23</v>
      </c>
      <c r="H21" s="111" t="s">
        <v>30</v>
      </c>
      <c r="I21" s="87" t="s">
        <v>25</v>
      </c>
      <c r="J21" s="102" t="s">
        <v>26</v>
      </c>
      <c r="K21" s="103"/>
      <c r="L21" s="110"/>
      <c r="M21" s="58"/>
      <c r="N21" s="58"/>
    </row>
    <row r="22" spans="2:14" ht="46.5" customHeight="1" x14ac:dyDescent="0.2">
      <c r="B22" s="2" t="e">
        <f>B21</f>
        <v>#REF!</v>
      </c>
      <c r="D22" s="9"/>
      <c r="G22" s="97"/>
      <c r="H22" s="112"/>
      <c r="I22" s="87"/>
      <c r="J22" s="71" t="s">
        <v>103</v>
      </c>
      <c r="K22" s="72" t="s">
        <v>104</v>
      </c>
      <c r="L22" s="72" t="s">
        <v>105</v>
      </c>
      <c r="M22" s="72" t="s">
        <v>106</v>
      </c>
      <c r="N22" s="72" t="s">
        <v>107</v>
      </c>
    </row>
    <row r="23" spans="2:14" ht="12.75" x14ac:dyDescent="0.2">
      <c r="B23" s="2" t="e">
        <f>B22</f>
        <v>#REF!</v>
      </c>
      <c r="D23" s="12" t="e">
        <f>'[8]Объемы ВО'!G36</f>
        <v>#REF!</v>
      </c>
      <c r="E23" s="49"/>
      <c r="F23" s="49"/>
      <c r="G23" s="39">
        <v>1</v>
      </c>
      <c r="H23" s="10" t="s">
        <v>62</v>
      </c>
      <c r="I23" s="13" t="s">
        <v>31</v>
      </c>
      <c r="J23" s="11"/>
      <c r="K23" s="11"/>
      <c r="L23" s="11"/>
      <c r="M23" s="11"/>
      <c r="N23" s="11"/>
    </row>
    <row r="24" spans="2:14" ht="11.25" customHeight="1" x14ac:dyDescent="0.2">
      <c r="B24" s="2" t="e">
        <f>#REF!</f>
        <v>#REF!</v>
      </c>
      <c r="D24" s="12" t="e">
        <f>'[8]Объемы ВО'!$G$40</f>
        <v>#REF!</v>
      </c>
      <c r="E24" s="49"/>
      <c r="F24" s="49"/>
      <c r="G24" s="36">
        <v>2</v>
      </c>
      <c r="H24" s="10" t="s">
        <v>63</v>
      </c>
      <c r="I24" s="13" t="s">
        <v>31</v>
      </c>
      <c r="J24" s="11"/>
      <c r="K24" s="11"/>
      <c r="L24" s="11"/>
      <c r="M24" s="11"/>
      <c r="N24" s="11"/>
    </row>
    <row r="25" spans="2:14" ht="11.25" customHeight="1" x14ac:dyDescent="0.2">
      <c r="B25" s="2" t="e">
        <f>AND(#REF!,REGULATION_METHODS&lt;&gt;"Метод сравнения аналогов")</f>
        <v>#REF!</v>
      </c>
      <c r="D25" s="14" t="s">
        <v>64</v>
      </c>
      <c r="E25" s="50"/>
      <c r="F25" s="50"/>
      <c r="G25" s="39" t="s">
        <v>40</v>
      </c>
      <c r="H25" s="15" t="s">
        <v>65</v>
      </c>
      <c r="I25" s="13" t="s">
        <v>31</v>
      </c>
      <c r="J25" s="11"/>
      <c r="K25" s="11"/>
      <c r="L25" s="11"/>
      <c r="M25" s="11"/>
      <c r="N25" s="11"/>
    </row>
    <row r="26" spans="2:14" ht="11.25" customHeight="1" x14ac:dyDescent="0.2">
      <c r="B26" s="2" t="e">
        <f>B25</f>
        <v>#REF!</v>
      </c>
      <c r="D26" s="14" t="s">
        <v>66</v>
      </c>
      <c r="E26" s="50"/>
      <c r="F26" s="50"/>
      <c r="G26" s="39" t="s">
        <v>52</v>
      </c>
      <c r="H26" s="15" t="s">
        <v>67</v>
      </c>
      <c r="I26" s="13" t="s">
        <v>31</v>
      </c>
      <c r="J26" s="11"/>
      <c r="K26" s="11"/>
      <c r="L26" s="11"/>
      <c r="M26" s="11"/>
      <c r="N26" s="11"/>
    </row>
    <row r="27" spans="2:14" ht="11.25" customHeight="1" x14ac:dyDescent="0.2">
      <c r="B27" s="2" t="e">
        <f>B26</f>
        <v>#REF!</v>
      </c>
      <c r="D27" s="14" t="s">
        <v>68</v>
      </c>
      <c r="E27" s="50"/>
      <c r="F27" s="50"/>
      <c r="G27" s="39" t="s">
        <v>14</v>
      </c>
      <c r="H27" s="15" t="s">
        <v>69</v>
      </c>
      <c r="I27" s="13" t="s">
        <v>31</v>
      </c>
      <c r="J27" s="11"/>
      <c r="K27" s="11"/>
      <c r="L27" s="11"/>
      <c r="M27" s="11"/>
      <c r="N27" s="11"/>
    </row>
    <row r="28" spans="2:14" ht="18.75" customHeight="1" x14ac:dyDescent="0.2">
      <c r="B28" s="2"/>
      <c r="D28" s="14"/>
      <c r="E28" s="50"/>
      <c r="F28" s="50"/>
      <c r="G28" s="113" t="s">
        <v>6</v>
      </c>
      <c r="H28" s="113"/>
      <c r="I28" s="113"/>
      <c r="J28" s="113"/>
      <c r="K28" s="113"/>
      <c r="L28" s="113"/>
      <c r="M28" s="113"/>
      <c r="N28" s="113"/>
    </row>
    <row r="29" spans="2:14" ht="16.5" customHeight="1" x14ac:dyDescent="0.2">
      <c r="D29" s="9"/>
      <c r="G29" s="101" t="s">
        <v>32</v>
      </c>
      <c r="H29" s="99"/>
      <c r="I29" s="99"/>
      <c r="J29" s="99"/>
      <c r="K29" s="99"/>
      <c r="L29" s="99"/>
      <c r="M29" s="99"/>
      <c r="N29" s="100"/>
    </row>
    <row r="30" spans="2:14" ht="11.25" customHeight="1" x14ac:dyDescent="0.2">
      <c r="D30" s="9"/>
      <c r="G30" s="114" t="s">
        <v>23</v>
      </c>
      <c r="H30" s="91" t="s">
        <v>33</v>
      </c>
      <c r="I30" s="87" t="s">
        <v>25</v>
      </c>
      <c r="J30" s="102" t="s">
        <v>26</v>
      </c>
      <c r="K30" s="103"/>
      <c r="L30" s="103"/>
      <c r="M30" s="99"/>
      <c r="N30" s="100"/>
    </row>
    <row r="31" spans="2:14" ht="48" customHeight="1" x14ac:dyDescent="0.2">
      <c r="D31" s="9"/>
      <c r="G31" s="114"/>
      <c r="H31" s="115"/>
      <c r="I31" s="87"/>
      <c r="J31" s="71" t="s">
        <v>103</v>
      </c>
      <c r="K31" s="72" t="s">
        <v>104</v>
      </c>
      <c r="L31" s="72" t="s">
        <v>105</v>
      </c>
      <c r="M31" s="72" t="s">
        <v>106</v>
      </c>
      <c r="N31" s="72" t="s">
        <v>107</v>
      </c>
    </row>
    <row r="32" spans="2:14" ht="25.5" x14ac:dyDescent="0.2">
      <c r="D32" s="9"/>
      <c r="G32" s="39" t="s">
        <v>34</v>
      </c>
      <c r="H32" s="10" t="s">
        <v>35</v>
      </c>
      <c r="I32" s="68" t="s">
        <v>8</v>
      </c>
      <c r="J32" s="16"/>
      <c r="K32" s="16"/>
      <c r="L32" s="16"/>
      <c r="M32" s="16"/>
      <c r="N32" s="16"/>
    </row>
    <row r="33" spans="3:14" ht="11.25" customHeight="1" x14ac:dyDescent="0.2">
      <c r="D33" s="9"/>
      <c r="G33" s="39" t="s">
        <v>0</v>
      </c>
      <c r="H33" s="17" t="s">
        <v>3</v>
      </c>
      <c r="I33" s="38" t="s">
        <v>8</v>
      </c>
      <c r="J33" s="16"/>
      <c r="K33" s="16"/>
      <c r="L33" s="16"/>
      <c r="M33" s="16"/>
      <c r="N33" s="16"/>
    </row>
    <row r="34" spans="3:14" ht="11.25" customHeight="1" x14ac:dyDescent="0.2">
      <c r="D34" s="9"/>
      <c r="G34" s="39" t="s">
        <v>1</v>
      </c>
      <c r="H34" s="17" t="s">
        <v>7</v>
      </c>
      <c r="I34" s="38" t="s">
        <v>8</v>
      </c>
      <c r="J34" s="16"/>
      <c r="K34" s="16"/>
      <c r="L34" s="16"/>
      <c r="M34" s="16"/>
      <c r="N34" s="16"/>
    </row>
    <row r="35" spans="3:14" ht="25.5" x14ac:dyDescent="0.2">
      <c r="C35" s="2" t="str">
        <f>[8]Тарифы!$X$87</f>
        <v>1ВО::1.1</v>
      </c>
      <c r="D35" s="9"/>
      <c r="G35" s="44" t="s">
        <v>13</v>
      </c>
      <c r="H35" s="10" t="s">
        <v>135</v>
      </c>
      <c r="I35" s="38" t="s">
        <v>8</v>
      </c>
      <c r="J35" s="18"/>
      <c r="K35" s="18"/>
      <c r="L35" s="18"/>
      <c r="M35" s="18"/>
      <c r="N35" s="18"/>
    </row>
    <row r="36" spans="3:14" ht="12" customHeight="1" x14ac:dyDescent="0.2">
      <c r="D36" s="9"/>
      <c r="G36" s="44" t="s">
        <v>15</v>
      </c>
      <c r="H36" s="19" t="s">
        <v>71</v>
      </c>
      <c r="I36" s="38" t="s">
        <v>8</v>
      </c>
      <c r="J36" s="20"/>
      <c r="K36" s="20"/>
      <c r="L36" s="20"/>
      <c r="M36" s="20"/>
      <c r="N36" s="20"/>
    </row>
    <row r="37" spans="3:14" ht="18" customHeight="1" x14ac:dyDescent="0.2">
      <c r="D37" s="9"/>
      <c r="G37" s="88" t="s">
        <v>36</v>
      </c>
      <c r="H37" s="89"/>
      <c r="I37" s="89"/>
      <c r="J37" s="89"/>
      <c r="K37" s="89"/>
      <c r="L37" s="90"/>
      <c r="M37" s="57"/>
      <c r="N37" s="57"/>
    </row>
    <row r="38" spans="3:14" ht="45.75" customHeight="1" x14ac:dyDescent="0.2">
      <c r="D38" s="9"/>
      <c r="G38" s="39" t="s">
        <v>23</v>
      </c>
      <c r="H38" s="37" t="s">
        <v>37</v>
      </c>
      <c r="I38" s="58" t="s">
        <v>25</v>
      </c>
      <c r="J38" s="71" t="s">
        <v>103</v>
      </c>
      <c r="K38" s="72" t="s">
        <v>104</v>
      </c>
      <c r="L38" s="72" t="s">
        <v>105</v>
      </c>
      <c r="M38" s="72" t="s">
        <v>106</v>
      </c>
      <c r="N38" s="72" t="s">
        <v>107</v>
      </c>
    </row>
    <row r="39" spans="3:14" ht="25.5" customHeight="1" x14ac:dyDescent="0.2">
      <c r="D39" s="9"/>
      <c r="G39" s="39" t="s">
        <v>34</v>
      </c>
      <c r="H39" s="10" t="s">
        <v>118</v>
      </c>
      <c r="I39" s="38" t="s">
        <v>8</v>
      </c>
      <c r="J39" s="75"/>
      <c r="K39" s="75"/>
      <c r="L39" s="75"/>
      <c r="M39" s="75"/>
      <c r="N39" s="75"/>
    </row>
    <row r="40" spans="3:14" s="70" customFormat="1" ht="17.25" customHeight="1" x14ac:dyDescent="0.2">
      <c r="D40" s="9"/>
      <c r="G40" s="67" t="s">
        <v>110</v>
      </c>
      <c r="H40" s="10" t="s">
        <v>116</v>
      </c>
      <c r="I40" s="68" t="s">
        <v>8</v>
      </c>
      <c r="J40" s="75"/>
      <c r="K40" s="75"/>
      <c r="L40" s="75"/>
      <c r="M40" s="75"/>
      <c r="N40" s="75"/>
    </row>
    <row r="41" spans="3:14" s="70" customFormat="1" ht="17.25" customHeight="1" x14ac:dyDescent="0.2">
      <c r="D41" s="9"/>
      <c r="G41" s="67" t="s">
        <v>111</v>
      </c>
      <c r="H41" s="10" t="s">
        <v>117</v>
      </c>
      <c r="I41" s="68" t="s">
        <v>8</v>
      </c>
      <c r="J41" s="75"/>
      <c r="K41" s="75"/>
      <c r="L41" s="75"/>
      <c r="M41" s="75"/>
      <c r="N41" s="75"/>
    </row>
    <row r="42" spans="3:14" ht="30" customHeight="1" x14ac:dyDescent="0.2">
      <c r="D42" s="9"/>
      <c r="G42" s="39" t="s">
        <v>6</v>
      </c>
      <c r="H42" s="10" t="s">
        <v>136</v>
      </c>
      <c r="I42" s="68" t="s">
        <v>8</v>
      </c>
      <c r="J42" s="75"/>
      <c r="K42" s="75"/>
      <c r="L42" s="75"/>
      <c r="M42" s="75"/>
      <c r="N42" s="75"/>
    </row>
    <row r="43" spans="3:14" s="70" customFormat="1" ht="14.25" customHeight="1" x14ac:dyDescent="0.2">
      <c r="D43" s="9"/>
      <c r="G43" s="67" t="s">
        <v>112</v>
      </c>
      <c r="H43" s="10" t="s">
        <v>116</v>
      </c>
      <c r="I43" s="68" t="s">
        <v>8</v>
      </c>
      <c r="J43" s="75"/>
      <c r="K43" s="75"/>
      <c r="L43" s="75"/>
      <c r="M43" s="75"/>
      <c r="N43" s="75"/>
    </row>
    <row r="44" spans="3:14" s="70" customFormat="1" ht="15.75" customHeight="1" x14ac:dyDescent="0.2">
      <c r="D44" s="9"/>
      <c r="G44" s="67" t="s">
        <v>113</v>
      </c>
      <c r="H44" s="10" t="s">
        <v>117</v>
      </c>
      <c r="I44" s="68" t="s">
        <v>8</v>
      </c>
      <c r="J44" s="75"/>
      <c r="K44" s="75"/>
      <c r="L44" s="75"/>
      <c r="M44" s="75"/>
      <c r="N44" s="75"/>
    </row>
    <row r="45" spans="3:14" ht="25.5" x14ac:dyDescent="0.2">
      <c r="D45" s="9"/>
      <c r="G45" s="44">
        <v>3</v>
      </c>
      <c r="H45" s="10" t="s">
        <v>119</v>
      </c>
      <c r="I45" s="68" t="s">
        <v>8</v>
      </c>
      <c r="J45" s="75"/>
      <c r="K45" s="75"/>
      <c r="L45" s="75"/>
      <c r="M45" s="75"/>
      <c r="N45" s="75"/>
    </row>
    <row r="46" spans="3:14" s="70" customFormat="1" ht="12.75" x14ac:dyDescent="0.2">
      <c r="D46" s="9"/>
      <c r="G46" s="74" t="s">
        <v>114</v>
      </c>
      <c r="H46" s="10" t="s">
        <v>116</v>
      </c>
      <c r="I46" s="68" t="s">
        <v>8</v>
      </c>
      <c r="J46" s="75"/>
      <c r="K46" s="75"/>
      <c r="L46" s="75"/>
      <c r="M46" s="75"/>
      <c r="N46" s="75"/>
    </row>
    <row r="47" spans="3:14" s="70" customFormat="1" ht="12.75" x14ac:dyDescent="0.2">
      <c r="D47" s="9"/>
      <c r="G47" s="66" t="s">
        <v>115</v>
      </c>
      <c r="H47" s="10" t="s">
        <v>117</v>
      </c>
      <c r="I47" s="68" t="s">
        <v>8</v>
      </c>
      <c r="J47" s="75"/>
      <c r="K47" s="75"/>
      <c r="L47" s="75"/>
      <c r="M47" s="75"/>
      <c r="N47" s="75"/>
    </row>
    <row r="48" spans="3:14" ht="41.25" customHeight="1" x14ac:dyDescent="0.2">
      <c r="D48" s="9"/>
      <c r="G48" s="101" t="s">
        <v>134</v>
      </c>
      <c r="H48" s="99"/>
      <c r="I48" s="99"/>
      <c r="J48" s="99"/>
      <c r="K48" s="99"/>
      <c r="L48" s="99"/>
      <c r="M48" s="99"/>
      <c r="N48" s="100"/>
    </row>
    <row r="49" spans="2:14" ht="12" customHeight="1" x14ac:dyDescent="0.2">
      <c r="D49" s="9"/>
      <c r="G49" s="87" t="s">
        <v>23</v>
      </c>
      <c r="H49" s="91" t="s">
        <v>33</v>
      </c>
      <c r="I49" s="87" t="s">
        <v>25</v>
      </c>
      <c r="J49" s="102" t="s">
        <v>26</v>
      </c>
      <c r="K49" s="103"/>
      <c r="L49" s="103"/>
      <c r="M49" s="99"/>
      <c r="N49" s="100"/>
    </row>
    <row r="50" spans="2:14" ht="45.75" customHeight="1" x14ac:dyDescent="0.2">
      <c r="D50" s="9"/>
      <c r="G50" s="87"/>
      <c r="H50" s="91"/>
      <c r="I50" s="87"/>
      <c r="J50" s="71" t="s">
        <v>103</v>
      </c>
      <c r="K50" s="72" t="s">
        <v>104</v>
      </c>
      <c r="L50" s="72" t="s">
        <v>105</v>
      </c>
      <c r="M50" s="72" t="s">
        <v>106</v>
      </c>
      <c r="N50" s="72" t="s">
        <v>107</v>
      </c>
    </row>
    <row r="51" spans="2:14" ht="12" customHeight="1" x14ac:dyDescent="0.2">
      <c r="B51" s="2" t="e">
        <f>OR(B52,#REF!,B53)</f>
        <v>#REF!</v>
      </c>
      <c r="C51" s="2" t="e">
        <f>#REF!</f>
        <v>#REF!</v>
      </c>
      <c r="D51" s="9"/>
      <c r="G51" s="21">
        <v>1</v>
      </c>
      <c r="H51" s="93" t="s">
        <v>72</v>
      </c>
      <c r="I51" s="94"/>
      <c r="J51" s="94"/>
      <c r="K51" s="94"/>
      <c r="L51" s="95"/>
      <c r="M51" s="59"/>
      <c r="N51" s="59"/>
    </row>
    <row r="52" spans="2:14" ht="27.75" customHeight="1" x14ac:dyDescent="0.2">
      <c r="B52" s="2" t="e">
        <f>AND(C51="Водоотведение",OR(region_name&lt;&gt;"Ленинградская область",C52&lt;&gt;"Тариф на транспортировку сточных вод"))</f>
        <v>#REF!</v>
      </c>
      <c r="C52" s="2" t="e">
        <f>#REF!</f>
        <v>#REF!</v>
      </c>
      <c r="D52" s="9"/>
      <c r="G52" s="22" t="s">
        <v>0</v>
      </c>
      <c r="H52" s="15" t="s">
        <v>120</v>
      </c>
      <c r="I52" s="23" t="s">
        <v>2</v>
      </c>
      <c r="J52" s="24"/>
      <c r="K52" s="24"/>
      <c r="L52" s="24"/>
      <c r="M52" s="24"/>
      <c r="N52" s="24"/>
    </row>
    <row r="53" spans="2:14" ht="37.5" customHeight="1" x14ac:dyDescent="0.2">
      <c r="B53" s="2" t="e">
        <f>AND(C51="Водоотведение",OR(region_name&lt;&gt;"Ленинградская область",C52&lt;&gt;"Тариф на транспортировку сточных вод"))</f>
        <v>#REF!</v>
      </c>
      <c r="D53" s="9"/>
      <c r="G53" s="38" t="s">
        <v>1</v>
      </c>
      <c r="H53" s="51" t="s">
        <v>121</v>
      </c>
      <c r="I53" s="23" t="s">
        <v>2</v>
      </c>
      <c r="J53" s="24"/>
      <c r="K53" s="24"/>
      <c r="L53" s="24"/>
      <c r="M53" s="24"/>
      <c r="N53" s="24"/>
    </row>
    <row r="54" spans="2:14" ht="17.25" customHeight="1" x14ac:dyDescent="0.2">
      <c r="B54" s="2" t="e">
        <f>B55</f>
        <v>#REF!</v>
      </c>
      <c r="D54" s="9"/>
      <c r="G54" s="38">
        <v>2</v>
      </c>
      <c r="H54" s="93" t="s">
        <v>75</v>
      </c>
      <c r="I54" s="94"/>
      <c r="J54" s="94"/>
      <c r="K54" s="94"/>
      <c r="L54" s="95"/>
      <c r="M54" s="59"/>
      <c r="N54" s="59"/>
    </row>
    <row r="55" spans="2:14" ht="15.75" customHeight="1" x14ac:dyDescent="0.2">
      <c r="B55" s="2" t="e">
        <f>C51="Водоотведение"</f>
        <v>#REF!</v>
      </c>
      <c r="D55" s="9"/>
      <c r="G55" s="38" t="s">
        <v>40</v>
      </c>
      <c r="H55" s="51" t="s">
        <v>122</v>
      </c>
      <c r="I55" s="23" t="s">
        <v>42</v>
      </c>
      <c r="J55" s="24"/>
      <c r="K55" s="24"/>
      <c r="L55" s="24"/>
      <c r="M55" s="24"/>
      <c r="N55" s="24"/>
    </row>
    <row r="56" spans="2:14" ht="13.5" customHeight="1" x14ac:dyDescent="0.2">
      <c r="B56" s="2" t="e">
        <f>OR(B57,#REF!)</f>
        <v>#REF!</v>
      </c>
      <c r="D56" s="9"/>
      <c r="G56" s="38">
        <v>3</v>
      </c>
      <c r="H56" s="93" t="s">
        <v>43</v>
      </c>
      <c r="I56" s="94"/>
      <c r="J56" s="94"/>
      <c r="K56" s="94"/>
      <c r="L56" s="95"/>
      <c r="M56" s="59"/>
      <c r="N56" s="59"/>
    </row>
    <row r="57" spans="2:14" ht="26.25" customHeight="1" x14ac:dyDescent="0.2">
      <c r="B57" s="2" t="e">
        <f>AND(C51="Водоотведение",C52&lt;&gt;"Тариф на транспортировку сточных вод")</f>
        <v>#REF!</v>
      </c>
      <c r="D57" s="9"/>
      <c r="G57" s="38" t="s">
        <v>10</v>
      </c>
      <c r="H57" s="51" t="s">
        <v>123</v>
      </c>
      <c r="I57" s="25" t="s">
        <v>44</v>
      </c>
      <c r="J57" s="24"/>
      <c r="K57" s="24"/>
      <c r="L57" s="24"/>
      <c r="M57" s="24"/>
      <c r="N57" s="24"/>
    </row>
    <row r="58" spans="2:14" ht="16.5" customHeight="1" x14ac:dyDescent="0.2">
      <c r="B58" s="2"/>
      <c r="D58" s="9"/>
      <c r="G58" s="96">
        <v>3</v>
      </c>
      <c r="H58" s="96"/>
      <c r="I58" s="96"/>
      <c r="J58" s="96"/>
      <c r="K58" s="96"/>
      <c r="L58" s="96"/>
      <c r="M58" s="96"/>
      <c r="N58" s="96"/>
    </row>
    <row r="59" spans="2:14" ht="38.25" customHeight="1" x14ac:dyDescent="0.2">
      <c r="B59" s="2" t="b">
        <v>1</v>
      </c>
      <c r="D59" s="9"/>
      <c r="G59" s="98" t="s">
        <v>77</v>
      </c>
      <c r="H59" s="99"/>
      <c r="I59" s="99"/>
      <c r="J59" s="99"/>
      <c r="K59" s="99"/>
      <c r="L59" s="99"/>
      <c r="M59" s="99"/>
      <c r="N59" s="100"/>
    </row>
    <row r="60" spans="2:14" ht="12" customHeight="1" x14ac:dyDescent="0.2">
      <c r="B60" s="2" t="b">
        <v>1</v>
      </c>
      <c r="D60" s="26"/>
      <c r="E60" s="5"/>
      <c r="F60" s="5"/>
      <c r="G60" s="97" t="s">
        <v>23</v>
      </c>
      <c r="H60" s="87" t="s">
        <v>33</v>
      </c>
      <c r="I60" s="87" t="s">
        <v>25</v>
      </c>
      <c r="J60" s="102" t="s">
        <v>78</v>
      </c>
      <c r="K60" s="103"/>
      <c r="L60" s="103"/>
      <c r="M60" s="99"/>
      <c r="N60" s="100"/>
    </row>
    <row r="61" spans="2:14" ht="45" customHeight="1" x14ac:dyDescent="0.2">
      <c r="B61" s="2" t="b">
        <v>1</v>
      </c>
      <c r="D61" s="26"/>
      <c r="E61" s="5"/>
      <c r="F61" s="5"/>
      <c r="G61" s="97"/>
      <c r="H61" s="87"/>
      <c r="I61" s="87"/>
      <c r="J61" s="71" t="s">
        <v>103</v>
      </c>
      <c r="K61" s="72" t="s">
        <v>104</v>
      </c>
      <c r="L61" s="72" t="s">
        <v>105</v>
      </c>
      <c r="M61" s="72" t="s">
        <v>106</v>
      </c>
      <c r="N61" s="72" t="s">
        <v>107</v>
      </c>
    </row>
    <row r="62" spans="2:14" ht="12.75" x14ac:dyDescent="0.2">
      <c r="B62" s="2" t="e">
        <f>B51</f>
        <v>#REF!</v>
      </c>
      <c r="C62" s="2" t="e">
        <f>#REF!</f>
        <v>#REF!</v>
      </c>
      <c r="D62" s="27"/>
      <c r="E62" s="6"/>
      <c r="F62" s="6"/>
      <c r="G62" s="21">
        <v>1</v>
      </c>
      <c r="H62" s="135" t="s">
        <v>72</v>
      </c>
      <c r="I62" s="136"/>
      <c r="J62" s="136"/>
      <c r="K62" s="136"/>
      <c r="L62" s="136"/>
      <c r="M62" s="136"/>
      <c r="N62" s="137"/>
    </row>
    <row r="63" spans="2:14" ht="22.5" customHeight="1" x14ac:dyDescent="0.2">
      <c r="B63" s="2" t="e">
        <f>B52</f>
        <v>#REF!</v>
      </c>
      <c r="D63" s="27"/>
      <c r="E63" s="6"/>
      <c r="F63" s="6"/>
      <c r="G63" s="22" t="s">
        <v>0</v>
      </c>
      <c r="H63" s="15" t="str">
        <f>H52</f>
        <v xml:space="preserve"> доля сточных вод, не подвергающихся очистке, в общем объеме сточных вод, сбрасываемых в централизованные общесплавные или бытовые системы водоотведения </v>
      </c>
      <c r="I63" s="23" t="s">
        <v>2</v>
      </c>
      <c r="J63" s="11"/>
      <c r="K63" s="11"/>
      <c r="L63" s="11"/>
      <c r="M63" s="11"/>
      <c r="N63" s="11"/>
    </row>
    <row r="64" spans="2:14" ht="13.5" customHeight="1" x14ac:dyDescent="0.2">
      <c r="B64" s="2" t="e">
        <f>B63</f>
        <v>#REF!</v>
      </c>
      <c r="D64" s="27"/>
      <c r="E64" s="6"/>
      <c r="F64" s="6"/>
      <c r="G64" s="22"/>
      <c r="H64" s="28" t="s">
        <v>45</v>
      </c>
      <c r="I64" s="23" t="s">
        <v>2</v>
      </c>
      <c r="J64" s="29"/>
      <c r="K64" s="11"/>
      <c r="L64" s="11"/>
      <c r="M64" s="11"/>
      <c r="N64" s="11"/>
    </row>
    <row r="65" spans="2:14" ht="9.75" hidden="1" customHeight="1" x14ac:dyDescent="0.2">
      <c r="B65" s="2" t="e">
        <f>#REF!</f>
        <v>#REF!</v>
      </c>
      <c r="C65" s="2" t="e">
        <f>INDEX([8]Тарифы!$AF$86:$AF$99,MATCH(#REF!,[8]Тарифы!$Y$86:$Y$99,0))</f>
        <v>#REF!</v>
      </c>
      <c r="D65" s="27"/>
      <c r="E65" s="6"/>
      <c r="F65" s="6"/>
      <c r="G65" s="22" t="s">
        <v>1</v>
      </c>
      <c r="H65" s="15" t="s">
        <v>79</v>
      </c>
      <c r="I65" s="23" t="s">
        <v>2</v>
      </c>
      <c r="J65" s="11"/>
      <c r="K65" s="11"/>
      <c r="L65" s="11"/>
      <c r="M65" s="11"/>
      <c r="N65" s="11"/>
    </row>
    <row r="66" spans="2:14" ht="9.75" hidden="1" customHeight="1" x14ac:dyDescent="0.2">
      <c r="B66" s="2" t="e">
        <f>B65</f>
        <v>#REF!</v>
      </c>
      <c r="D66" s="27"/>
      <c r="E66" s="6"/>
      <c r="F66" s="6"/>
      <c r="G66" s="22"/>
      <c r="H66" s="28" t="s">
        <v>45</v>
      </c>
      <c r="I66" s="23" t="s">
        <v>2</v>
      </c>
      <c r="J66" s="29"/>
      <c r="K66" s="11"/>
      <c r="L66" s="11"/>
      <c r="M66" s="11"/>
      <c r="N66" s="11"/>
    </row>
    <row r="67" spans="2:14" ht="41.25" customHeight="1" x14ac:dyDescent="0.2">
      <c r="B67" s="2" t="e">
        <f>B53</f>
        <v>#REF!</v>
      </c>
      <c r="D67" s="27"/>
      <c r="E67" s="6"/>
      <c r="F67" s="6"/>
      <c r="G67" s="22" t="s">
        <v>1</v>
      </c>
      <c r="H67" s="15" t="str">
        <f>H53</f>
        <v>доля проб сточных вод, не соответствующих установленным нормативам допустимых сбросов, лимитам на сбросы, рассчитанная применительно к видам централизованных систем водоотведения раздельно для общесплавной (бытовой)  централизованных систем водоотведения</v>
      </c>
      <c r="I67" s="23" t="s">
        <v>2</v>
      </c>
      <c r="J67" s="11"/>
      <c r="K67" s="11"/>
      <c r="L67" s="11"/>
      <c r="M67" s="11"/>
      <c r="N67" s="11"/>
    </row>
    <row r="68" spans="2:14" ht="12" customHeight="1" x14ac:dyDescent="0.2">
      <c r="B68" s="2" t="e">
        <f>B67</f>
        <v>#REF!</v>
      </c>
      <c r="D68" s="27"/>
      <c r="E68" s="6"/>
      <c r="F68" s="6"/>
      <c r="G68" s="22"/>
      <c r="H68" s="28" t="s">
        <v>45</v>
      </c>
      <c r="I68" s="23" t="s">
        <v>2</v>
      </c>
      <c r="J68" s="29"/>
      <c r="K68" s="11"/>
      <c r="L68" s="11"/>
      <c r="M68" s="11"/>
      <c r="N68" s="11"/>
    </row>
    <row r="69" spans="2:14" ht="14.25" customHeight="1" x14ac:dyDescent="0.2">
      <c r="B69" s="2" t="e">
        <f>B54</f>
        <v>#REF!</v>
      </c>
      <c r="D69" s="27"/>
      <c r="E69" s="6"/>
      <c r="F69" s="6"/>
      <c r="G69" s="38">
        <v>2</v>
      </c>
      <c r="H69" s="135" t="s">
        <v>75</v>
      </c>
      <c r="I69" s="136"/>
      <c r="J69" s="136"/>
      <c r="K69" s="136"/>
      <c r="L69" s="136"/>
      <c r="M69" s="136"/>
      <c r="N69" s="137"/>
    </row>
    <row r="70" spans="2:14" ht="15" customHeight="1" x14ac:dyDescent="0.2">
      <c r="B70" s="2" t="e">
        <f>B55</f>
        <v>#REF!</v>
      </c>
      <c r="D70" s="27"/>
      <c r="E70" s="6"/>
      <c r="F70" s="6"/>
      <c r="G70" s="38" t="s">
        <v>40</v>
      </c>
      <c r="H70" s="51" t="str">
        <f>H55</f>
        <v>удельное количество аварий и засоров в расчете на протяженность канализационной сети в год</v>
      </c>
      <c r="I70" s="23" t="s">
        <v>42</v>
      </c>
      <c r="J70" s="11"/>
      <c r="K70" s="11"/>
      <c r="L70" s="11"/>
      <c r="M70" s="11"/>
      <c r="N70" s="11"/>
    </row>
    <row r="71" spans="2:14" ht="11.25" customHeight="1" x14ac:dyDescent="0.2">
      <c r="B71" s="2" t="e">
        <f>B70</f>
        <v>#REF!</v>
      </c>
      <c r="D71" s="27"/>
      <c r="E71" s="6"/>
      <c r="F71" s="6"/>
      <c r="G71" s="22"/>
      <c r="H71" s="28" t="s">
        <v>45</v>
      </c>
      <c r="I71" s="23" t="s">
        <v>2</v>
      </c>
      <c r="J71" s="29"/>
      <c r="K71" s="11"/>
      <c r="L71" s="11"/>
      <c r="M71" s="11"/>
      <c r="N71" s="11"/>
    </row>
    <row r="72" spans="2:14" ht="14.25" customHeight="1" x14ac:dyDescent="0.2">
      <c r="B72" s="2" t="e">
        <f>B56</f>
        <v>#REF!</v>
      </c>
      <c r="D72" s="27"/>
      <c r="E72" s="6"/>
      <c r="F72" s="6"/>
      <c r="G72" s="38">
        <v>3</v>
      </c>
      <c r="H72" s="135" t="s">
        <v>43</v>
      </c>
      <c r="I72" s="136"/>
      <c r="J72" s="136"/>
      <c r="K72" s="136"/>
      <c r="L72" s="136"/>
      <c r="M72" s="136"/>
      <c r="N72" s="137"/>
    </row>
    <row r="73" spans="2:14" ht="24.75" customHeight="1" x14ac:dyDescent="0.2">
      <c r="B73" s="2" t="e">
        <f>#REF!</f>
        <v>#REF!</v>
      </c>
      <c r="D73" s="27"/>
      <c r="E73" s="6"/>
      <c r="F73" s="6"/>
      <c r="G73" s="68" t="s">
        <v>10</v>
      </c>
      <c r="H73" s="15" t="str">
        <f>H57</f>
        <v>удельный расход электрической энергии, потребляемой в технологическом процессе очистки сточных вод</v>
      </c>
      <c r="I73" s="25" t="s">
        <v>44</v>
      </c>
      <c r="J73" s="11"/>
      <c r="K73" s="11"/>
      <c r="L73" s="11"/>
      <c r="M73" s="11"/>
      <c r="N73" s="11"/>
    </row>
    <row r="74" spans="2:14" ht="12.75" x14ac:dyDescent="0.2">
      <c r="B74" s="2" t="e">
        <f>B73</f>
        <v>#REF!</v>
      </c>
      <c r="D74" s="78"/>
      <c r="E74" s="6"/>
      <c r="F74" s="6"/>
      <c r="G74" s="22"/>
      <c r="H74" s="28" t="s">
        <v>45</v>
      </c>
      <c r="I74" s="23" t="s">
        <v>2</v>
      </c>
      <c r="J74" s="29"/>
      <c r="K74" s="11"/>
      <c r="L74" s="11"/>
      <c r="M74" s="11"/>
      <c r="N74" s="11"/>
    </row>
    <row r="75" spans="2:14" s="80" customFormat="1" ht="17.25" customHeight="1" x14ac:dyDescent="0.2">
      <c r="B75" s="81"/>
      <c r="D75" s="6"/>
      <c r="E75" s="6"/>
      <c r="F75" s="6"/>
      <c r="G75" s="92" t="s">
        <v>53</v>
      </c>
      <c r="H75" s="92"/>
      <c r="I75" s="92"/>
      <c r="J75" s="92"/>
      <c r="K75" s="92"/>
      <c r="L75" s="92"/>
      <c r="M75" s="92"/>
      <c r="N75" s="92"/>
    </row>
    <row r="76" spans="2:14" ht="12.75" x14ac:dyDescent="0.2">
      <c r="D76" s="79"/>
      <c r="G76" s="84" t="s">
        <v>46</v>
      </c>
      <c r="H76" s="84"/>
      <c r="I76" s="84"/>
      <c r="J76" s="84"/>
      <c r="K76" s="84"/>
      <c r="L76" s="84"/>
      <c r="M76" s="84"/>
      <c r="N76" s="84"/>
    </row>
    <row r="77" spans="2:14" ht="60" x14ac:dyDescent="0.2">
      <c r="D77" s="9"/>
      <c r="G77" s="30" t="s">
        <v>23</v>
      </c>
      <c r="H77" s="30" t="s">
        <v>33</v>
      </c>
      <c r="I77" s="36" t="s">
        <v>25</v>
      </c>
      <c r="J77" s="73" t="s">
        <v>108</v>
      </c>
      <c r="K77" s="73" t="s">
        <v>109</v>
      </c>
      <c r="L77" s="120" t="s">
        <v>47</v>
      </c>
      <c r="M77" s="121"/>
      <c r="N77" s="122"/>
    </row>
    <row r="78" spans="2:14" ht="14.25" customHeight="1" x14ac:dyDescent="0.2">
      <c r="D78" s="9"/>
      <c r="G78" s="30" t="s">
        <v>34</v>
      </c>
      <c r="H78" s="43" t="s">
        <v>82</v>
      </c>
      <c r="I78" s="30" t="s">
        <v>8</v>
      </c>
      <c r="J78" s="20"/>
      <c r="K78" s="20"/>
      <c r="L78" s="123"/>
      <c r="M78" s="124"/>
      <c r="N78" s="125"/>
    </row>
    <row r="79" spans="2:14" ht="11.25" customHeight="1" x14ac:dyDescent="0.2">
      <c r="D79" s="9"/>
      <c r="G79" s="30" t="s">
        <v>0</v>
      </c>
      <c r="H79" s="43" t="s">
        <v>48</v>
      </c>
      <c r="I79" s="30" t="s">
        <v>8</v>
      </c>
      <c r="J79" s="32"/>
      <c r="K79" s="32"/>
      <c r="L79" s="126"/>
      <c r="M79" s="127"/>
      <c r="N79" s="128"/>
    </row>
    <row r="80" spans="2:14" ht="11.25" customHeight="1" x14ac:dyDescent="0.2">
      <c r="D80" s="9"/>
      <c r="G80" s="30" t="s">
        <v>4</v>
      </c>
      <c r="H80" s="43" t="s">
        <v>83</v>
      </c>
      <c r="I80" s="30" t="s">
        <v>8</v>
      </c>
      <c r="J80" s="32"/>
      <c r="K80" s="32"/>
      <c r="L80" s="126"/>
      <c r="M80" s="127"/>
      <c r="N80" s="128"/>
    </row>
    <row r="81" spans="4:14" s="70" customFormat="1" ht="11.25" customHeight="1" x14ac:dyDescent="0.2">
      <c r="D81" s="9"/>
      <c r="G81" s="30" t="s">
        <v>125</v>
      </c>
      <c r="H81" s="69" t="s">
        <v>116</v>
      </c>
      <c r="I81" s="30" t="s">
        <v>8</v>
      </c>
      <c r="J81" s="32"/>
      <c r="K81" s="32"/>
      <c r="L81" s="126"/>
      <c r="M81" s="127"/>
      <c r="N81" s="128"/>
    </row>
    <row r="82" spans="4:14" s="70" customFormat="1" ht="11.25" customHeight="1" x14ac:dyDescent="0.2">
      <c r="D82" s="9"/>
      <c r="G82" s="30" t="s">
        <v>126</v>
      </c>
      <c r="H82" s="69" t="s">
        <v>124</v>
      </c>
      <c r="I82" s="30" t="s">
        <v>8</v>
      </c>
      <c r="J82" s="32"/>
      <c r="K82" s="32"/>
      <c r="L82" s="126"/>
      <c r="M82" s="127"/>
      <c r="N82" s="128"/>
    </row>
    <row r="83" spans="4:14" ht="11.25" customHeight="1" x14ac:dyDescent="0.2">
      <c r="D83" s="9"/>
      <c r="G83" s="30" t="s">
        <v>5</v>
      </c>
      <c r="H83" s="43" t="s">
        <v>84</v>
      </c>
      <c r="I83" s="30" t="s">
        <v>8</v>
      </c>
      <c r="J83" s="32"/>
      <c r="K83" s="32"/>
      <c r="L83" s="126"/>
      <c r="M83" s="127"/>
      <c r="N83" s="128"/>
    </row>
    <row r="84" spans="4:14" s="70" customFormat="1" ht="11.25" customHeight="1" x14ac:dyDescent="0.2">
      <c r="D84" s="9"/>
      <c r="G84" s="30" t="s">
        <v>127</v>
      </c>
      <c r="H84" s="69" t="s">
        <v>116</v>
      </c>
      <c r="I84" s="30" t="s">
        <v>8</v>
      </c>
      <c r="J84" s="32"/>
      <c r="K84" s="32"/>
      <c r="L84" s="126"/>
      <c r="M84" s="127"/>
      <c r="N84" s="128"/>
    </row>
    <row r="85" spans="4:14" s="70" customFormat="1" ht="11.25" customHeight="1" x14ac:dyDescent="0.2">
      <c r="D85" s="9"/>
      <c r="G85" s="30" t="s">
        <v>128</v>
      </c>
      <c r="H85" s="69" t="s">
        <v>124</v>
      </c>
      <c r="I85" s="30" t="s">
        <v>8</v>
      </c>
      <c r="J85" s="32"/>
      <c r="K85" s="32"/>
      <c r="L85" s="126"/>
      <c r="M85" s="127"/>
      <c r="N85" s="128"/>
    </row>
    <row r="86" spans="4:14" ht="11.25" customHeight="1" x14ac:dyDescent="0.2">
      <c r="D86" s="9"/>
      <c r="G86" s="30" t="s">
        <v>6</v>
      </c>
      <c r="H86" s="43" t="s">
        <v>7</v>
      </c>
      <c r="I86" s="30" t="s">
        <v>8</v>
      </c>
      <c r="J86" s="32"/>
      <c r="K86" s="32"/>
      <c r="L86" s="126"/>
      <c r="M86" s="127"/>
      <c r="N86" s="128"/>
    </row>
    <row r="87" spans="4:14" ht="12.75" x14ac:dyDescent="0.2">
      <c r="D87" s="9"/>
      <c r="G87" s="30" t="s">
        <v>9</v>
      </c>
      <c r="H87" s="43" t="s">
        <v>70</v>
      </c>
      <c r="I87" s="30" t="s">
        <v>8</v>
      </c>
      <c r="J87" s="32"/>
      <c r="K87" s="32"/>
      <c r="L87" s="126"/>
      <c r="M87" s="127"/>
      <c r="N87" s="128"/>
    </row>
    <row r="88" spans="4:14" ht="12.75" customHeight="1" x14ac:dyDescent="0.2">
      <c r="D88" s="9"/>
      <c r="G88" s="30" t="s">
        <v>53</v>
      </c>
      <c r="H88" s="52" t="s">
        <v>71</v>
      </c>
      <c r="I88" s="30" t="s">
        <v>8</v>
      </c>
      <c r="J88" s="32"/>
      <c r="K88" s="32"/>
      <c r="L88" s="126"/>
      <c r="M88" s="127"/>
      <c r="N88" s="128"/>
    </row>
    <row r="89" spans="4:14" ht="12" customHeight="1" x14ac:dyDescent="0.2">
      <c r="D89" s="9"/>
      <c r="G89" s="30" t="s">
        <v>54</v>
      </c>
      <c r="H89" s="43" t="s">
        <v>85</v>
      </c>
      <c r="I89" s="30" t="s">
        <v>49</v>
      </c>
      <c r="J89" s="32"/>
      <c r="K89" s="32"/>
      <c r="L89" s="126"/>
      <c r="M89" s="127"/>
      <c r="N89" s="128"/>
    </row>
    <row r="90" spans="4:14" ht="12" customHeight="1" x14ac:dyDescent="0.2">
      <c r="D90" s="9"/>
      <c r="G90" s="30" t="s">
        <v>11</v>
      </c>
      <c r="H90" s="138" t="s">
        <v>86</v>
      </c>
      <c r="I90" s="138"/>
      <c r="J90" s="138"/>
      <c r="K90" s="138"/>
      <c r="L90" s="126"/>
      <c r="M90" s="127"/>
      <c r="N90" s="128"/>
    </row>
    <row r="91" spans="4:14" ht="26.25" customHeight="1" x14ac:dyDescent="0.2">
      <c r="D91" s="9"/>
      <c r="G91" s="30" t="s">
        <v>87</v>
      </c>
      <c r="H91" s="33" t="str">
        <f>H63</f>
        <v xml:space="preserve"> доля сточных вод, не подвергающихся очистке, в общем объеме сточных вод, сбрасываемых в централизованные общесплавные или бытовые системы водоотведения </v>
      </c>
      <c r="I91" s="23" t="s">
        <v>2</v>
      </c>
      <c r="J91" s="32"/>
      <c r="K91" s="32"/>
      <c r="L91" s="126"/>
      <c r="M91" s="127"/>
      <c r="N91" s="128"/>
    </row>
    <row r="92" spans="4:14" ht="36.75" customHeight="1" x14ac:dyDescent="0.2">
      <c r="D92" s="9"/>
      <c r="G92" s="30" t="s">
        <v>88</v>
      </c>
      <c r="H92" s="33" t="str">
        <f>H67</f>
        <v>доля проб сточных вод, не соответствующих установленным нормативам допустимых сбросов, лимитам на сбросы, рассчитанная применительно к видам централизованных систем водоотведения раздельно для общесплавной (бытовой)  централизованных систем водоотведения</v>
      </c>
      <c r="I92" s="23" t="s">
        <v>2</v>
      </c>
      <c r="J92" s="32"/>
      <c r="K92" s="32"/>
      <c r="L92" s="126"/>
      <c r="M92" s="127"/>
      <c r="N92" s="128"/>
    </row>
    <row r="93" spans="4:14" ht="18.75" customHeight="1" x14ac:dyDescent="0.2">
      <c r="D93" s="9"/>
      <c r="G93" s="30" t="s">
        <v>89</v>
      </c>
      <c r="H93" s="33" t="str">
        <f>H70</f>
        <v>удельное количество аварий и засоров в расчете на протяженность канализационной сети в год</v>
      </c>
      <c r="I93" s="23" t="s">
        <v>42</v>
      </c>
      <c r="J93" s="32"/>
      <c r="K93" s="32"/>
      <c r="L93" s="129"/>
      <c r="M93" s="130"/>
      <c r="N93" s="131"/>
    </row>
    <row r="94" spans="4:14" ht="12.75" x14ac:dyDescent="0.2">
      <c r="D94" s="9"/>
      <c r="G94" s="84" t="s">
        <v>50</v>
      </c>
      <c r="H94" s="84"/>
      <c r="I94" s="84"/>
      <c r="J94" s="84"/>
      <c r="K94" s="84"/>
      <c r="L94" s="84"/>
      <c r="M94" s="84"/>
      <c r="N94" s="84"/>
    </row>
    <row r="95" spans="4:14" ht="12.75" customHeight="1" x14ac:dyDescent="0.2">
      <c r="D95" s="9"/>
      <c r="G95" s="85" t="s">
        <v>23</v>
      </c>
      <c r="H95" s="86" t="s">
        <v>51</v>
      </c>
      <c r="I95" s="87" t="s">
        <v>25</v>
      </c>
      <c r="J95" s="64" t="s">
        <v>78</v>
      </c>
      <c r="K95" s="64"/>
      <c r="L95" s="64"/>
      <c r="M95" s="64"/>
      <c r="N95" s="64"/>
    </row>
    <row r="96" spans="4:14" ht="48.75" customHeight="1" x14ac:dyDescent="0.2">
      <c r="D96" s="9"/>
      <c r="G96" s="85"/>
      <c r="H96" s="86"/>
      <c r="I96" s="87"/>
      <c r="J96" s="71" t="s">
        <v>103</v>
      </c>
      <c r="K96" s="72" t="s">
        <v>104</v>
      </c>
      <c r="L96" s="72" t="s">
        <v>105</v>
      </c>
      <c r="M96" s="72" t="s">
        <v>106</v>
      </c>
      <c r="N96" s="72" t="s">
        <v>107</v>
      </c>
    </row>
    <row r="97" spans="4:14" s="70" customFormat="1" ht="11.25" customHeight="1" x14ac:dyDescent="0.2">
      <c r="D97" s="34"/>
      <c r="E97" s="4"/>
      <c r="F97" s="4"/>
      <c r="G97" s="65">
        <v>1</v>
      </c>
      <c r="H97" s="77" t="s">
        <v>116</v>
      </c>
      <c r="I97" s="66" t="s">
        <v>8</v>
      </c>
      <c r="J97" s="76"/>
      <c r="K97" s="76"/>
      <c r="L97" s="76"/>
      <c r="M97" s="76"/>
      <c r="N97" s="76"/>
    </row>
    <row r="98" spans="4:14" ht="13.5" customHeight="1" x14ac:dyDescent="0.2">
      <c r="D98" s="34"/>
      <c r="E98" s="4"/>
      <c r="F98" s="4"/>
      <c r="G98" s="65">
        <v>2</v>
      </c>
      <c r="H98" s="77" t="s">
        <v>124</v>
      </c>
      <c r="I98" s="66" t="s">
        <v>8</v>
      </c>
      <c r="J98" s="77"/>
      <c r="K98" s="77"/>
      <c r="L98" s="77"/>
      <c r="M98" s="77"/>
      <c r="N98" s="77"/>
    </row>
    <row r="99" spans="4:14" ht="1.5" customHeight="1" x14ac:dyDescent="0.2">
      <c r="G99" s="35"/>
    </row>
    <row r="100" spans="4:14" ht="4.5" hidden="1" customHeight="1" x14ac:dyDescent="0.2"/>
    <row r="101" spans="4:14" hidden="1" x14ac:dyDescent="0.2"/>
    <row r="102" spans="4:14" ht="6" hidden="1" customHeight="1" x14ac:dyDescent="0.2"/>
    <row r="103" spans="4:14" ht="2.25" hidden="1" customHeight="1" x14ac:dyDescent="0.2"/>
    <row r="104" spans="4:14" ht="30" customHeight="1" x14ac:dyDescent="0.2">
      <c r="G104" s="83" t="s">
        <v>94</v>
      </c>
      <c r="H104" s="83"/>
      <c r="I104" s="83"/>
      <c r="J104" s="83"/>
      <c r="K104" s="83"/>
      <c r="L104" s="83"/>
      <c r="M104" s="83"/>
      <c r="N104" s="83"/>
    </row>
  </sheetData>
  <mergeCells count="55">
    <mergeCell ref="L77:N77"/>
    <mergeCell ref="L78:N93"/>
    <mergeCell ref="G7:N7"/>
    <mergeCell ref="H72:N72"/>
    <mergeCell ref="H69:N69"/>
    <mergeCell ref="H62:N62"/>
    <mergeCell ref="J60:N60"/>
    <mergeCell ref="G20:N20"/>
    <mergeCell ref="G76:N76"/>
    <mergeCell ref="H90:K90"/>
    <mergeCell ref="G8:N8"/>
    <mergeCell ref="I9:N9"/>
    <mergeCell ref="I10:N10"/>
    <mergeCell ref="I11:N11"/>
    <mergeCell ref="I12:N12"/>
    <mergeCell ref="I13:N13"/>
    <mergeCell ref="G14:N14"/>
    <mergeCell ref="J15:N15"/>
    <mergeCell ref="G29:N29"/>
    <mergeCell ref="J30:N30"/>
    <mergeCell ref="J21:L21"/>
    <mergeCell ref="G21:G22"/>
    <mergeCell ref="H21:H22"/>
    <mergeCell ref="I21:I22"/>
    <mergeCell ref="G15:G16"/>
    <mergeCell ref="G28:N28"/>
    <mergeCell ref="G30:G31"/>
    <mergeCell ref="H30:H31"/>
    <mergeCell ref="I30:I31"/>
    <mergeCell ref="H15:I16"/>
    <mergeCell ref="G9:H9"/>
    <mergeCell ref="G10:H10"/>
    <mergeCell ref="G11:H11"/>
    <mergeCell ref="G12:H12"/>
    <mergeCell ref="G13:H13"/>
    <mergeCell ref="G37:L37"/>
    <mergeCell ref="G49:G50"/>
    <mergeCell ref="H49:H50"/>
    <mergeCell ref="I49:I50"/>
    <mergeCell ref="G75:N75"/>
    <mergeCell ref="H56:L56"/>
    <mergeCell ref="G58:N58"/>
    <mergeCell ref="G60:G61"/>
    <mergeCell ref="H60:H61"/>
    <mergeCell ref="I60:I61"/>
    <mergeCell ref="G59:N59"/>
    <mergeCell ref="G48:N48"/>
    <mergeCell ref="J49:N49"/>
    <mergeCell ref="H51:L51"/>
    <mergeCell ref="H54:L54"/>
    <mergeCell ref="G104:N104"/>
    <mergeCell ref="G94:N94"/>
    <mergeCell ref="G95:G96"/>
    <mergeCell ref="H95:H96"/>
    <mergeCell ref="I95:I96"/>
  </mergeCells>
  <phoneticPr fontId="20" type="noConversion"/>
  <pageMargins left="0.78740157480314965" right="0.78740157480314965" top="1.1811023622047245" bottom="0.78740157480314965" header="0" footer="0"/>
  <pageSetup paperSize="9" scale="70" orientation="landscape" r:id="rId1"/>
  <rowBreaks count="3" manualBreakCount="3">
    <brk id="27" max="13" man="1"/>
    <brk id="57" max="13" man="1"/>
    <brk id="74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94"/>
  <sheetViews>
    <sheetView view="pageBreakPreview" topLeftCell="F1" zoomScale="80" zoomScaleNormal="100" zoomScaleSheetLayoutView="80" workbookViewId="0">
      <selection activeCell="R39" sqref="R39"/>
    </sheetView>
  </sheetViews>
  <sheetFormatPr defaultRowHeight="12" outlineLevelCol="1" x14ac:dyDescent="0.2"/>
  <cols>
    <col min="1" max="3" width="10.7109375" style="1" hidden="1" customWidth="1"/>
    <col min="4" max="4" width="4.140625" style="1" hidden="1" customWidth="1"/>
    <col min="5" max="5" width="9.5703125" style="1" hidden="1" customWidth="1"/>
    <col min="6" max="6" width="8.7109375" style="1" customWidth="1"/>
    <col min="7" max="7" width="5.140625" style="1" customWidth="1"/>
    <col min="8" max="8" width="84" style="1" customWidth="1"/>
    <col min="9" max="9" width="13.5703125" style="1" customWidth="1"/>
    <col min="10" max="11" width="10.5703125" style="1" customWidth="1"/>
    <col min="12" max="12" width="11.5703125" style="1" customWidth="1"/>
    <col min="13" max="14" width="10.5703125" style="1" customWidth="1" outlineLevel="1"/>
    <col min="15" max="15" width="23.5703125" style="1" customWidth="1"/>
    <col min="16" max="16" width="9.7109375" style="1" customWidth="1"/>
    <col min="17" max="16384" width="9.140625" style="1"/>
  </cols>
  <sheetData>
    <row r="1" spans="2:15" s="53" customFormat="1" ht="22.5" customHeight="1" x14ac:dyDescent="0.2">
      <c r="K1" s="56" t="s">
        <v>55</v>
      </c>
      <c r="L1" s="54"/>
      <c r="M1" s="55"/>
    </row>
    <row r="2" spans="2:15" ht="3.95" customHeight="1" x14ac:dyDescent="0.2">
      <c r="J2" s="177"/>
      <c r="K2" s="178"/>
      <c r="L2" s="178"/>
      <c r="M2" s="178"/>
      <c r="N2" s="178"/>
    </row>
    <row r="3" spans="2:15" ht="3.95" customHeight="1" x14ac:dyDescent="0.2">
      <c r="J3" s="177"/>
      <c r="K3" s="178"/>
      <c r="L3" s="178"/>
      <c r="M3" s="178"/>
      <c r="N3" s="178"/>
    </row>
    <row r="4" spans="2:15" ht="3.95" customHeight="1" x14ac:dyDescent="0.2">
      <c r="J4" s="46"/>
      <c r="K4" s="46"/>
      <c r="L4" s="46"/>
      <c r="M4" s="46"/>
    </row>
    <row r="5" spans="2:15" ht="3.95" customHeight="1" x14ac:dyDescent="0.2">
      <c r="J5" s="179"/>
      <c r="K5" s="180"/>
      <c r="L5" s="180"/>
      <c r="M5" s="180"/>
      <c r="N5" s="180"/>
      <c r="O5" s="7"/>
    </row>
    <row r="6" spans="2:15" ht="3.95" customHeight="1" x14ac:dyDescent="0.2">
      <c r="J6" s="181"/>
      <c r="K6" s="180"/>
      <c r="L6" s="180"/>
      <c r="M6" s="180"/>
      <c r="N6" s="180"/>
      <c r="O6" s="7"/>
    </row>
    <row r="7" spans="2:15" ht="3.95" customHeight="1" x14ac:dyDescent="0.2"/>
    <row r="8" spans="2:15" ht="39" customHeight="1" x14ac:dyDescent="0.2">
      <c r="G8" s="182" t="s">
        <v>95</v>
      </c>
      <c r="H8" s="182"/>
      <c r="I8" s="182"/>
      <c r="J8" s="182"/>
      <c r="K8" s="182"/>
      <c r="L8" s="182"/>
      <c r="M8" s="182"/>
      <c r="N8" s="182"/>
      <c r="O8" s="8"/>
    </row>
    <row r="9" spans="2:15" ht="15.75" customHeight="1" x14ac:dyDescent="0.2">
      <c r="D9" s="9"/>
      <c r="G9" s="171" t="s">
        <v>16</v>
      </c>
      <c r="H9" s="171"/>
      <c r="I9" s="171"/>
      <c r="J9" s="171"/>
      <c r="K9" s="171"/>
      <c r="L9" s="171"/>
      <c r="M9" s="171"/>
      <c r="N9" s="171"/>
    </row>
    <row r="10" spans="2:15" ht="12.75" x14ac:dyDescent="0.2">
      <c r="D10" s="9"/>
      <c r="G10" s="108" t="s">
        <v>17</v>
      </c>
      <c r="H10" s="109"/>
      <c r="I10" s="174" t="s">
        <v>96</v>
      </c>
      <c r="J10" s="174"/>
      <c r="K10" s="174"/>
      <c r="L10" s="174"/>
      <c r="M10" s="174"/>
      <c r="N10" s="174"/>
    </row>
    <row r="11" spans="2:15" ht="12.75" x14ac:dyDescent="0.2">
      <c r="D11" s="9"/>
      <c r="G11" s="106" t="s">
        <v>18</v>
      </c>
      <c r="H11" s="107"/>
      <c r="I11" s="174" t="s">
        <v>97</v>
      </c>
      <c r="J11" s="174"/>
      <c r="K11" s="174"/>
      <c r="L11" s="174"/>
      <c r="M11" s="174"/>
      <c r="N11" s="174"/>
    </row>
    <row r="12" spans="2:15" ht="15.75" customHeight="1" x14ac:dyDescent="0.2">
      <c r="D12" s="9"/>
      <c r="G12" s="108" t="s">
        <v>19</v>
      </c>
      <c r="H12" s="109"/>
      <c r="I12" s="175" t="s">
        <v>20</v>
      </c>
      <c r="J12" s="175"/>
      <c r="K12" s="175"/>
      <c r="L12" s="175"/>
      <c r="M12" s="175"/>
      <c r="N12" s="175"/>
    </row>
    <row r="13" spans="2:15" ht="15.75" customHeight="1" x14ac:dyDescent="0.2">
      <c r="D13" s="9"/>
      <c r="G13" s="106" t="s">
        <v>18</v>
      </c>
      <c r="H13" s="107"/>
      <c r="I13" s="175" t="s">
        <v>21</v>
      </c>
      <c r="J13" s="175"/>
      <c r="K13" s="175"/>
      <c r="L13" s="175"/>
      <c r="M13" s="175"/>
      <c r="N13" s="175"/>
    </row>
    <row r="14" spans="2:15" ht="15.75" customHeight="1" x14ac:dyDescent="0.2">
      <c r="D14" s="9"/>
      <c r="G14" s="108" t="s">
        <v>22</v>
      </c>
      <c r="H14" s="108"/>
      <c r="I14" s="176" t="s">
        <v>98</v>
      </c>
      <c r="J14" s="176"/>
      <c r="K14" s="176"/>
      <c r="L14" s="176"/>
      <c r="M14" s="176"/>
      <c r="N14" s="176"/>
    </row>
    <row r="15" spans="2:15" ht="36.75" customHeight="1" x14ac:dyDescent="0.2">
      <c r="B15" s="2" t="b">
        <f>REGULATION_METHODS&lt;&gt;"Метод сравнения аналогов"</f>
        <v>1</v>
      </c>
      <c r="D15" s="9"/>
      <c r="G15" s="84" t="s">
        <v>56</v>
      </c>
      <c r="H15" s="84"/>
      <c r="I15" s="84"/>
      <c r="J15" s="84"/>
      <c r="K15" s="84"/>
      <c r="L15" s="84"/>
      <c r="M15" s="84"/>
      <c r="N15" s="84"/>
      <c r="O15" s="47"/>
    </row>
    <row r="16" spans="2:15" ht="11.25" customHeight="1" x14ac:dyDescent="0.2">
      <c r="B16" s="2" t="e">
        <f>#REF!</f>
        <v>#REF!</v>
      </c>
      <c r="D16" s="9"/>
      <c r="G16" s="87" t="s">
        <v>23</v>
      </c>
      <c r="H16" s="91" t="s">
        <v>24</v>
      </c>
      <c r="I16" s="172" t="s">
        <v>25</v>
      </c>
      <c r="J16" s="168" t="s">
        <v>57</v>
      </c>
      <c r="K16" s="157"/>
      <c r="L16" s="157"/>
      <c r="M16" s="157"/>
      <c r="N16" s="157"/>
    </row>
    <row r="17" spans="2:15" ht="11.25" customHeight="1" x14ac:dyDescent="0.2">
      <c r="B17" s="2" t="b">
        <f>B15</f>
        <v>1</v>
      </c>
      <c r="D17" s="9"/>
      <c r="G17" s="87"/>
      <c r="H17" s="115"/>
      <c r="I17" s="173"/>
      <c r="J17" s="36" t="s">
        <v>27</v>
      </c>
      <c r="K17" s="36" t="s">
        <v>28</v>
      </c>
      <c r="L17" s="36" t="s">
        <v>29</v>
      </c>
      <c r="M17" s="36" t="s">
        <v>92</v>
      </c>
      <c r="N17" s="37" t="s">
        <v>93</v>
      </c>
    </row>
    <row r="18" spans="2:15" ht="26.25" customHeight="1" x14ac:dyDescent="0.2">
      <c r="B18" s="2" t="e">
        <f>#REF!</f>
        <v>#REF!</v>
      </c>
      <c r="D18" s="9"/>
      <c r="G18" s="39">
        <v>1</v>
      </c>
      <c r="H18" s="10" t="s">
        <v>58</v>
      </c>
      <c r="I18" s="38" t="s">
        <v>8</v>
      </c>
      <c r="J18" s="11">
        <v>1897.4213507590393</v>
      </c>
      <c r="K18" s="11">
        <v>1957.34191701601</v>
      </c>
      <c r="L18" s="11">
        <v>2015.2792377596843</v>
      </c>
      <c r="M18" s="11" t="s">
        <v>12</v>
      </c>
      <c r="N18" s="11" t="s">
        <v>12</v>
      </c>
    </row>
    <row r="19" spans="2:15" ht="26.25" customHeight="1" x14ac:dyDescent="0.2">
      <c r="B19" s="2"/>
      <c r="D19" s="9"/>
      <c r="G19" s="39" t="s">
        <v>6</v>
      </c>
      <c r="H19" s="45" t="s">
        <v>59</v>
      </c>
      <c r="I19" s="38" t="s">
        <v>8</v>
      </c>
      <c r="J19" s="11">
        <v>0</v>
      </c>
      <c r="K19" s="11">
        <v>0</v>
      </c>
      <c r="L19" s="11">
        <v>0</v>
      </c>
      <c r="M19" s="11" t="s">
        <v>12</v>
      </c>
      <c r="N19" s="48" t="s">
        <v>12</v>
      </c>
    </row>
    <row r="20" spans="2:15" ht="25.5" x14ac:dyDescent="0.2">
      <c r="B20" s="2" t="e">
        <f>B18</f>
        <v>#REF!</v>
      </c>
      <c r="D20" s="9"/>
      <c r="G20" s="39" t="s">
        <v>9</v>
      </c>
      <c r="H20" s="10" t="s">
        <v>60</v>
      </c>
      <c r="I20" s="38" t="s">
        <v>8</v>
      </c>
      <c r="J20" s="11">
        <v>0</v>
      </c>
      <c r="K20" s="11">
        <v>0</v>
      </c>
      <c r="L20" s="11">
        <v>0</v>
      </c>
      <c r="M20" s="11" t="s">
        <v>12</v>
      </c>
      <c r="N20" s="11" t="s">
        <v>12</v>
      </c>
      <c r="O20" s="3"/>
    </row>
    <row r="21" spans="2:15" ht="14.25" customHeight="1" x14ac:dyDescent="0.2">
      <c r="B21" s="2" t="b">
        <v>1</v>
      </c>
      <c r="D21" s="9"/>
      <c r="G21" s="171" t="s">
        <v>61</v>
      </c>
      <c r="H21" s="171"/>
      <c r="I21" s="171"/>
      <c r="J21" s="171"/>
      <c r="K21" s="171"/>
      <c r="L21" s="171"/>
      <c r="M21" s="171"/>
      <c r="N21" s="171"/>
    </row>
    <row r="22" spans="2:15" ht="11.25" customHeight="1" x14ac:dyDescent="0.2">
      <c r="B22" s="2" t="e">
        <f>#REF!</f>
        <v>#REF!</v>
      </c>
      <c r="C22" s="2" t="e">
        <f>INDEX([8]Тарифы!$AC$86:$AC$99,MATCH(#REF!,[8]Тарифы!$Y$86:$Y$99,0))</f>
        <v>#REF!</v>
      </c>
      <c r="D22" s="9"/>
      <c r="G22" s="97" t="s">
        <v>23</v>
      </c>
      <c r="H22" s="111" t="s">
        <v>30</v>
      </c>
      <c r="I22" s="87" t="s">
        <v>25</v>
      </c>
      <c r="J22" s="168" t="s">
        <v>26</v>
      </c>
      <c r="K22" s="157"/>
      <c r="L22" s="157"/>
      <c r="M22" s="157"/>
      <c r="N22" s="169"/>
    </row>
    <row r="23" spans="2:15" ht="11.25" customHeight="1" x14ac:dyDescent="0.2">
      <c r="B23" s="2" t="e">
        <f>B22</f>
        <v>#REF!</v>
      </c>
      <c r="D23" s="9"/>
      <c r="G23" s="97"/>
      <c r="H23" s="112"/>
      <c r="I23" s="87"/>
      <c r="J23" s="36" t="s">
        <v>27</v>
      </c>
      <c r="K23" s="36" t="s">
        <v>28</v>
      </c>
      <c r="L23" s="36" t="s">
        <v>29</v>
      </c>
      <c r="M23" s="36" t="s">
        <v>92</v>
      </c>
      <c r="N23" s="36" t="s">
        <v>93</v>
      </c>
    </row>
    <row r="24" spans="2:15" ht="12.75" x14ac:dyDescent="0.2">
      <c r="B24" s="2" t="e">
        <f>B23</f>
        <v>#REF!</v>
      </c>
      <c r="D24" s="12" t="e">
        <f>'[8]Объемы ВО'!G36</f>
        <v>#REF!</v>
      </c>
      <c r="E24" s="49"/>
      <c r="F24" s="49"/>
      <c r="G24" s="39">
        <v>1</v>
      </c>
      <c r="H24" s="10" t="s">
        <v>62</v>
      </c>
      <c r="I24" s="13" t="s">
        <v>31</v>
      </c>
      <c r="J24" s="11">
        <v>9.4799999999999986</v>
      </c>
      <c r="K24" s="11">
        <v>9.4799999999999986</v>
      </c>
      <c r="L24" s="11">
        <v>9.4799999999999986</v>
      </c>
      <c r="M24" s="11" t="s">
        <v>12</v>
      </c>
      <c r="N24" s="11" t="s">
        <v>12</v>
      </c>
    </row>
    <row r="25" spans="2:15" ht="11.25" customHeight="1" x14ac:dyDescent="0.2">
      <c r="B25" s="2" t="e">
        <f>#REF!</f>
        <v>#REF!</v>
      </c>
      <c r="D25" s="12" t="e">
        <f>'[8]Объемы ВО'!$G$40</f>
        <v>#REF!</v>
      </c>
      <c r="E25" s="49"/>
      <c r="F25" s="49"/>
      <c r="G25" s="36">
        <v>2</v>
      </c>
      <c r="H25" s="10" t="s">
        <v>63</v>
      </c>
      <c r="I25" s="13" t="s">
        <v>31</v>
      </c>
      <c r="J25" s="11">
        <v>9.4799999999999986</v>
      </c>
      <c r="K25" s="11">
        <v>9.4799999999999986</v>
      </c>
      <c r="L25" s="11">
        <v>9.4799999999999986</v>
      </c>
      <c r="M25" s="11" t="s">
        <v>12</v>
      </c>
      <c r="N25" s="11" t="s">
        <v>12</v>
      </c>
    </row>
    <row r="26" spans="2:15" ht="11.25" customHeight="1" x14ac:dyDescent="0.2">
      <c r="B26" s="2" t="e">
        <f>AND(#REF!,REGULATION_METHODS&lt;&gt;"Метод сравнения аналогов")</f>
        <v>#REF!</v>
      </c>
      <c r="D26" s="14" t="s">
        <v>64</v>
      </c>
      <c r="E26" s="50"/>
      <c r="F26" s="50"/>
      <c r="G26" s="39" t="s">
        <v>40</v>
      </c>
      <c r="H26" s="15" t="s">
        <v>65</v>
      </c>
      <c r="I26" s="13" t="s">
        <v>31</v>
      </c>
      <c r="J26" s="11">
        <v>4.09</v>
      </c>
      <c r="K26" s="11">
        <v>4.09</v>
      </c>
      <c r="L26" s="11">
        <v>4.09</v>
      </c>
      <c r="M26" s="11" t="s">
        <v>12</v>
      </c>
      <c r="N26" s="11" t="s">
        <v>12</v>
      </c>
    </row>
    <row r="27" spans="2:15" ht="11.25" customHeight="1" x14ac:dyDescent="0.2">
      <c r="B27" s="2" t="e">
        <f>B26</f>
        <v>#REF!</v>
      </c>
      <c r="D27" s="14" t="s">
        <v>66</v>
      </c>
      <c r="E27" s="50"/>
      <c r="F27" s="50"/>
      <c r="G27" s="39" t="s">
        <v>52</v>
      </c>
      <c r="H27" s="15" t="s">
        <v>67</v>
      </c>
      <c r="I27" s="13" t="s">
        <v>31</v>
      </c>
      <c r="J27" s="11">
        <v>5.36</v>
      </c>
      <c r="K27" s="11">
        <v>5.36</v>
      </c>
      <c r="L27" s="11">
        <v>5.36</v>
      </c>
      <c r="M27" s="11" t="s">
        <v>12</v>
      </c>
      <c r="N27" s="11" t="s">
        <v>12</v>
      </c>
    </row>
    <row r="28" spans="2:15" ht="11.25" customHeight="1" x14ac:dyDescent="0.2">
      <c r="B28" s="2" t="e">
        <f>B27</f>
        <v>#REF!</v>
      </c>
      <c r="D28" s="14" t="s">
        <v>68</v>
      </c>
      <c r="E28" s="50"/>
      <c r="F28" s="50"/>
      <c r="G28" s="39" t="s">
        <v>14</v>
      </c>
      <c r="H28" s="15" t="s">
        <v>69</v>
      </c>
      <c r="I28" s="13" t="s">
        <v>31</v>
      </c>
      <c r="J28" s="11">
        <v>0.03</v>
      </c>
      <c r="K28" s="11">
        <v>0.03</v>
      </c>
      <c r="L28" s="11">
        <v>0.03</v>
      </c>
      <c r="M28" s="11" t="s">
        <v>12</v>
      </c>
      <c r="N28" s="11" t="s">
        <v>12</v>
      </c>
    </row>
    <row r="29" spans="2:15" ht="11.25" customHeight="1" x14ac:dyDescent="0.2">
      <c r="B29" s="2"/>
      <c r="D29" s="14"/>
      <c r="E29" s="50"/>
      <c r="F29" s="50"/>
      <c r="G29" s="113" t="s">
        <v>6</v>
      </c>
      <c r="H29" s="113"/>
      <c r="I29" s="113"/>
      <c r="J29" s="113"/>
      <c r="K29" s="113"/>
      <c r="L29" s="113"/>
      <c r="M29" s="113"/>
      <c r="N29" s="113"/>
    </row>
    <row r="30" spans="2:15" ht="16.5" customHeight="1" x14ac:dyDescent="0.2">
      <c r="D30" s="9"/>
      <c r="G30" s="171" t="s">
        <v>32</v>
      </c>
      <c r="H30" s="171"/>
      <c r="I30" s="171"/>
      <c r="J30" s="171"/>
      <c r="K30" s="171"/>
      <c r="L30" s="171"/>
      <c r="M30" s="171"/>
      <c r="N30" s="171"/>
    </row>
    <row r="31" spans="2:15" ht="11.25" customHeight="1" x14ac:dyDescent="0.2">
      <c r="D31" s="9"/>
      <c r="G31" s="114" t="s">
        <v>23</v>
      </c>
      <c r="H31" s="91" t="s">
        <v>33</v>
      </c>
      <c r="I31" s="87" t="s">
        <v>25</v>
      </c>
      <c r="J31" s="168" t="s">
        <v>26</v>
      </c>
      <c r="K31" s="168"/>
      <c r="L31" s="168"/>
      <c r="M31" s="168"/>
      <c r="N31" s="168"/>
    </row>
    <row r="32" spans="2:15" ht="11.25" customHeight="1" x14ac:dyDescent="0.2">
      <c r="D32" s="9"/>
      <c r="G32" s="114"/>
      <c r="H32" s="115"/>
      <c r="I32" s="87"/>
      <c r="J32" s="36" t="s">
        <v>27</v>
      </c>
      <c r="K32" s="36" t="s">
        <v>28</v>
      </c>
      <c r="L32" s="36" t="s">
        <v>29</v>
      </c>
      <c r="M32" s="36" t="s">
        <v>92</v>
      </c>
      <c r="N32" s="36" t="s">
        <v>93</v>
      </c>
    </row>
    <row r="33" spans="2:14" ht="25.5" x14ac:dyDescent="0.2">
      <c r="D33" s="9"/>
      <c r="G33" s="39" t="s">
        <v>34</v>
      </c>
      <c r="H33" s="10" t="s">
        <v>35</v>
      </c>
      <c r="I33" s="38" t="s">
        <v>8</v>
      </c>
      <c r="J33" s="16">
        <v>2780.9277704798869</v>
      </c>
      <c r="K33" s="16">
        <v>2868.2647545499622</v>
      </c>
      <c r="L33" s="16">
        <v>2951.7118600827935</v>
      </c>
      <c r="M33" s="16" t="s">
        <v>12</v>
      </c>
      <c r="N33" s="16" t="s">
        <v>12</v>
      </c>
    </row>
    <row r="34" spans="2:14" ht="11.25" customHeight="1" x14ac:dyDescent="0.2">
      <c r="D34" s="9"/>
      <c r="G34" s="39" t="s">
        <v>0</v>
      </c>
      <c r="H34" s="17" t="s">
        <v>3</v>
      </c>
      <c r="I34" s="38" t="s">
        <v>8</v>
      </c>
      <c r="J34" s="16">
        <v>2474.1461744798871</v>
      </c>
      <c r="K34" s="16">
        <v>2552.2797106699622</v>
      </c>
      <c r="L34" s="16">
        <v>2627.8271901057933</v>
      </c>
      <c r="M34" s="16" t="s">
        <v>12</v>
      </c>
      <c r="N34" s="16" t="s">
        <v>12</v>
      </c>
    </row>
    <row r="35" spans="2:14" ht="11.25" customHeight="1" x14ac:dyDescent="0.2">
      <c r="D35" s="9"/>
      <c r="G35" s="39" t="s">
        <v>1</v>
      </c>
      <c r="H35" s="17" t="s">
        <v>7</v>
      </c>
      <c r="I35" s="38" t="s">
        <v>8</v>
      </c>
      <c r="J35" s="16">
        <v>306.78159599999998</v>
      </c>
      <c r="K35" s="16">
        <v>315.98504387999998</v>
      </c>
      <c r="L35" s="16">
        <v>323.88466997699993</v>
      </c>
      <c r="M35" s="16" t="s">
        <v>12</v>
      </c>
      <c r="N35" s="16" t="s">
        <v>12</v>
      </c>
    </row>
    <row r="36" spans="2:14" ht="12.75" x14ac:dyDescent="0.2">
      <c r="C36" s="2" t="str">
        <f>[8]Тарифы!$X$87</f>
        <v>1ВО::1.1</v>
      </c>
      <c r="D36" s="9"/>
      <c r="G36" s="44" t="s">
        <v>13</v>
      </c>
      <c r="H36" s="10" t="s">
        <v>70</v>
      </c>
      <c r="I36" s="38" t="s">
        <v>8</v>
      </c>
      <c r="J36" s="18">
        <v>0</v>
      </c>
      <c r="K36" s="18">
        <v>0</v>
      </c>
      <c r="L36" s="18">
        <v>0</v>
      </c>
      <c r="M36" s="18" t="s">
        <v>12</v>
      </c>
      <c r="N36" s="18" t="s">
        <v>12</v>
      </c>
    </row>
    <row r="37" spans="2:14" ht="15" customHeight="1" x14ac:dyDescent="0.2">
      <c r="D37" s="9"/>
      <c r="G37" s="44" t="s">
        <v>15</v>
      </c>
      <c r="H37" s="19" t="s">
        <v>71</v>
      </c>
      <c r="I37" s="38" t="s">
        <v>8</v>
      </c>
      <c r="J37" s="20">
        <v>2780.9277704798869</v>
      </c>
      <c r="K37" s="20">
        <v>2868.2647545499622</v>
      </c>
      <c r="L37" s="20">
        <v>2951.7118600827935</v>
      </c>
      <c r="M37" s="20" t="s">
        <v>12</v>
      </c>
      <c r="N37" s="20" t="s">
        <v>12</v>
      </c>
    </row>
    <row r="38" spans="2:14" ht="18" customHeight="1" x14ac:dyDescent="0.2">
      <c r="D38" s="9"/>
      <c r="G38" s="170" t="s">
        <v>36</v>
      </c>
      <c r="H38" s="170"/>
      <c r="I38" s="170"/>
      <c r="J38" s="170"/>
      <c r="K38" s="170"/>
      <c r="L38" s="170"/>
      <c r="M38" s="170"/>
      <c r="N38" s="170"/>
    </row>
    <row r="39" spans="2:14" ht="11.25" customHeight="1" x14ac:dyDescent="0.2">
      <c r="D39" s="9"/>
      <c r="G39" s="39" t="s">
        <v>23</v>
      </c>
      <c r="H39" s="37" t="s">
        <v>37</v>
      </c>
      <c r="I39" s="157" t="s">
        <v>38</v>
      </c>
      <c r="J39" s="157"/>
      <c r="K39" s="157"/>
      <c r="L39" s="157"/>
      <c r="M39" s="157"/>
      <c r="N39" s="157"/>
    </row>
    <row r="40" spans="2:14" ht="25.5" customHeight="1" x14ac:dyDescent="0.2">
      <c r="D40" s="9"/>
      <c r="G40" s="39" t="s">
        <v>34</v>
      </c>
      <c r="H40" s="10" t="s">
        <v>58</v>
      </c>
      <c r="I40" s="158" t="s">
        <v>98</v>
      </c>
      <c r="J40" s="159"/>
      <c r="K40" s="159"/>
      <c r="L40" s="159"/>
      <c r="M40" s="159"/>
      <c r="N40" s="160"/>
    </row>
    <row r="41" spans="2:14" ht="30" customHeight="1" x14ac:dyDescent="0.2">
      <c r="D41" s="9"/>
      <c r="G41" s="39" t="s">
        <v>6</v>
      </c>
      <c r="H41" s="10" t="s">
        <v>59</v>
      </c>
      <c r="I41" s="161"/>
      <c r="J41" s="162"/>
      <c r="K41" s="162"/>
      <c r="L41" s="162"/>
      <c r="M41" s="162"/>
      <c r="N41" s="163"/>
    </row>
    <row r="42" spans="2:14" ht="25.5" x14ac:dyDescent="0.2">
      <c r="D42" s="9"/>
      <c r="G42" s="44">
        <v>3</v>
      </c>
      <c r="H42" s="10" t="s">
        <v>60</v>
      </c>
      <c r="I42" s="164"/>
      <c r="J42" s="165"/>
      <c r="K42" s="165"/>
      <c r="L42" s="165"/>
      <c r="M42" s="165"/>
      <c r="N42" s="166"/>
    </row>
    <row r="43" spans="2:14" ht="51" customHeight="1" x14ac:dyDescent="0.2">
      <c r="D43" s="9"/>
      <c r="G43" s="167" t="s">
        <v>39</v>
      </c>
      <c r="H43" s="167"/>
      <c r="I43" s="167"/>
      <c r="J43" s="167"/>
      <c r="K43" s="167"/>
      <c r="L43" s="167"/>
      <c r="M43" s="167"/>
      <c r="N43" s="167"/>
    </row>
    <row r="44" spans="2:14" ht="12" customHeight="1" x14ac:dyDescent="0.2">
      <c r="D44" s="9"/>
      <c r="G44" s="87" t="s">
        <v>23</v>
      </c>
      <c r="H44" s="91" t="s">
        <v>33</v>
      </c>
      <c r="I44" s="87" t="s">
        <v>25</v>
      </c>
      <c r="J44" s="168" t="s">
        <v>26</v>
      </c>
      <c r="K44" s="157"/>
      <c r="L44" s="157"/>
      <c r="M44" s="157"/>
      <c r="N44" s="169"/>
    </row>
    <row r="45" spans="2:14" ht="14.25" customHeight="1" x14ac:dyDescent="0.2">
      <c r="D45" s="9"/>
      <c r="G45" s="87"/>
      <c r="H45" s="91"/>
      <c r="I45" s="87"/>
      <c r="J45" s="44" t="s">
        <v>27</v>
      </c>
      <c r="K45" s="44" t="s">
        <v>28</v>
      </c>
      <c r="L45" s="44" t="s">
        <v>29</v>
      </c>
      <c r="M45" s="44" t="s">
        <v>92</v>
      </c>
      <c r="N45" s="44" t="s">
        <v>93</v>
      </c>
    </row>
    <row r="46" spans="2:14" ht="12" customHeight="1" x14ac:dyDescent="0.2">
      <c r="B46" s="2" t="e">
        <f>OR(B47,#REF!,B48)</f>
        <v>#REF!</v>
      </c>
      <c r="C46" s="2" t="e">
        <f>#REF!</f>
        <v>#REF!</v>
      </c>
      <c r="D46" s="9"/>
      <c r="G46" s="21">
        <v>1</v>
      </c>
      <c r="H46" s="154" t="s">
        <v>72</v>
      </c>
      <c r="I46" s="155"/>
      <c r="J46" s="155"/>
      <c r="K46" s="155"/>
      <c r="L46" s="155"/>
      <c r="M46" s="155"/>
      <c r="N46" s="155"/>
    </row>
    <row r="47" spans="2:14" ht="11.25" customHeight="1" x14ac:dyDescent="0.2">
      <c r="B47" s="2" t="e">
        <f>AND(C46="Водоотведение",OR(region_name&lt;&gt;"Ленинградская область",C47&lt;&gt;"Тариф на транспортировку сточных вод"))</f>
        <v>#REF!</v>
      </c>
      <c r="C47" s="2" t="e">
        <f>#REF!</f>
        <v>#REF!</v>
      </c>
      <c r="D47" s="9"/>
      <c r="G47" s="22" t="s">
        <v>0</v>
      </c>
      <c r="H47" s="15" t="s">
        <v>73</v>
      </c>
      <c r="I47" s="23" t="s">
        <v>2</v>
      </c>
      <c r="J47" s="24">
        <v>0</v>
      </c>
      <c r="K47" s="24">
        <v>0</v>
      </c>
      <c r="L47" s="24">
        <v>0</v>
      </c>
      <c r="M47" s="24" t="s">
        <v>12</v>
      </c>
      <c r="N47" s="24" t="s">
        <v>12</v>
      </c>
    </row>
    <row r="48" spans="2:14" ht="12.75" customHeight="1" x14ac:dyDescent="0.2">
      <c r="B48" s="2" t="e">
        <f>AND(C46="Водоотведение",OR(region_name&lt;&gt;"Ленинградская область",C47&lt;&gt;"Тариф на транспортировку сточных вод"))</f>
        <v>#REF!</v>
      </c>
      <c r="D48" s="9"/>
      <c r="G48" s="38" t="s">
        <v>1</v>
      </c>
      <c r="H48" s="15" t="s">
        <v>74</v>
      </c>
      <c r="I48" s="23" t="s">
        <v>2</v>
      </c>
      <c r="J48" s="24">
        <v>0</v>
      </c>
      <c r="K48" s="24">
        <v>0</v>
      </c>
      <c r="L48" s="24">
        <v>0</v>
      </c>
      <c r="M48" s="24" t="s">
        <v>12</v>
      </c>
      <c r="N48" s="24" t="s">
        <v>12</v>
      </c>
    </row>
    <row r="49" spans="2:14" ht="17.25" customHeight="1" x14ac:dyDescent="0.2">
      <c r="B49" s="2" t="e">
        <f>B50</f>
        <v>#REF!</v>
      </c>
      <c r="D49" s="9"/>
      <c r="G49" s="38">
        <v>2</v>
      </c>
      <c r="H49" s="154" t="s">
        <v>75</v>
      </c>
      <c r="I49" s="155"/>
      <c r="J49" s="155"/>
      <c r="K49" s="155"/>
      <c r="L49" s="155"/>
      <c r="M49" s="155"/>
      <c r="N49" s="155"/>
    </row>
    <row r="50" spans="2:14" ht="12" customHeight="1" x14ac:dyDescent="0.2">
      <c r="B50" s="2" t="e">
        <f>C46="Водоотведение"</f>
        <v>#REF!</v>
      </c>
      <c r="D50" s="9"/>
      <c r="G50" s="38" t="s">
        <v>40</v>
      </c>
      <c r="H50" s="51" t="s">
        <v>41</v>
      </c>
      <c r="I50" s="23" t="s">
        <v>42</v>
      </c>
      <c r="J50" s="24">
        <v>0</v>
      </c>
      <c r="K50" s="24">
        <v>0</v>
      </c>
      <c r="L50" s="24">
        <v>0</v>
      </c>
      <c r="M50" s="24" t="s">
        <v>12</v>
      </c>
      <c r="N50" s="24" t="s">
        <v>12</v>
      </c>
    </row>
    <row r="51" spans="2:14" ht="13.5" customHeight="1" x14ac:dyDescent="0.2">
      <c r="B51" s="2" t="e">
        <f>OR(B52,#REF!)</f>
        <v>#REF!</v>
      </c>
      <c r="D51" s="9"/>
      <c r="G51" s="38">
        <v>3</v>
      </c>
      <c r="H51" s="154" t="s">
        <v>43</v>
      </c>
      <c r="I51" s="155"/>
      <c r="J51" s="155"/>
      <c r="K51" s="155"/>
      <c r="L51" s="155"/>
      <c r="M51" s="155"/>
      <c r="N51" s="155"/>
    </row>
    <row r="52" spans="2:14" ht="16.5" customHeight="1" x14ac:dyDescent="0.2">
      <c r="B52" s="2" t="e">
        <f>AND(C46="Водоотведение",C47&lt;&gt;"Тариф на транспортировку сточных вод")</f>
        <v>#REF!</v>
      </c>
      <c r="D52" s="9"/>
      <c r="G52" s="38" t="s">
        <v>10</v>
      </c>
      <c r="H52" s="51" t="s">
        <v>76</v>
      </c>
      <c r="I52" s="25" t="s">
        <v>44</v>
      </c>
      <c r="J52" s="24">
        <v>2.261467889908257</v>
      </c>
      <c r="K52" s="24">
        <v>2.261467889908257</v>
      </c>
      <c r="L52" s="24">
        <v>2.261467889908257</v>
      </c>
      <c r="M52" s="24" t="s">
        <v>12</v>
      </c>
      <c r="N52" s="24" t="s">
        <v>12</v>
      </c>
    </row>
    <row r="53" spans="2:14" ht="16.5" customHeight="1" x14ac:dyDescent="0.2">
      <c r="B53" s="2"/>
      <c r="D53" s="9"/>
      <c r="G53" s="96">
        <v>3</v>
      </c>
      <c r="H53" s="96"/>
      <c r="I53" s="96"/>
      <c r="J53" s="96"/>
      <c r="K53" s="96"/>
      <c r="L53" s="96"/>
      <c r="M53" s="96"/>
      <c r="N53" s="96"/>
    </row>
    <row r="54" spans="2:14" ht="38.25" customHeight="1" x14ac:dyDescent="0.2">
      <c r="B54" s="2" t="b">
        <v>1</v>
      </c>
      <c r="D54" s="9"/>
      <c r="G54" s="84" t="s">
        <v>77</v>
      </c>
      <c r="H54" s="84"/>
      <c r="I54" s="84"/>
      <c r="J54" s="84"/>
      <c r="K54" s="84"/>
      <c r="L54" s="84"/>
      <c r="M54" s="84"/>
      <c r="N54" s="84"/>
    </row>
    <row r="55" spans="2:14" ht="12" customHeight="1" x14ac:dyDescent="0.2">
      <c r="B55" s="2" t="b">
        <v>1</v>
      </c>
      <c r="D55" s="26"/>
      <c r="E55" s="5"/>
      <c r="F55" s="5"/>
      <c r="G55" s="97" t="s">
        <v>23</v>
      </c>
      <c r="H55" s="87" t="s">
        <v>33</v>
      </c>
      <c r="I55" s="87" t="s">
        <v>25</v>
      </c>
      <c r="J55" s="87" t="s">
        <v>78</v>
      </c>
      <c r="K55" s="87"/>
      <c r="L55" s="87"/>
      <c r="M55" s="87"/>
      <c r="N55" s="87"/>
    </row>
    <row r="56" spans="2:14" ht="13.5" customHeight="1" x14ac:dyDescent="0.2">
      <c r="B56" s="2" t="b">
        <v>1</v>
      </c>
      <c r="D56" s="26"/>
      <c r="E56" s="5"/>
      <c r="F56" s="5"/>
      <c r="G56" s="97"/>
      <c r="H56" s="87"/>
      <c r="I56" s="87"/>
      <c r="J56" s="36" t="s">
        <v>27</v>
      </c>
      <c r="K56" s="36" t="s">
        <v>28</v>
      </c>
      <c r="L56" s="36" t="s">
        <v>29</v>
      </c>
      <c r="M56" s="36" t="s">
        <v>92</v>
      </c>
      <c r="N56" s="36" t="s">
        <v>93</v>
      </c>
    </row>
    <row r="57" spans="2:14" ht="12.75" x14ac:dyDescent="0.2">
      <c r="B57" s="2" t="e">
        <f>B46</f>
        <v>#REF!</v>
      </c>
      <c r="C57" s="2" t="e">
        <f>#REF!</f>
        <v>#REF!</v>
      </c>
      <c r="D57" s="27"/>
      <c r="E57" s="6"/>
      <c r="F57" s="6"/>
      <c r="G57" s="21">
        <v>1</v>
      </c>
      <c r="H57" s="154" t="s">
        <v>72</v>
      </c>
      <c r="I57" s="155"/>
      <c r="J57" s="155"/>
      <c r="K57" s="155"/>
      <c r="L57" s="155"/>
      <c r="M57" s="155"/>
      <c r="N57" s="156"/>
    </row>
    <row r="58" spans="2:14" ht="13.5" customHeight="1" x14ac:dyDescent="0.2">
      <c r="B58" s="2" t="e">
        <f>B47</f>
        <v>#REF!</v>
      </c>
      <c r="D58" s="27"/>
      <c r="E58" s="6"/>
      <c r="F58" s="6"/>
      <c r="G58" s="22" t="s">
        <v>0</v>
      </c>
      <c r="H58" s="15" t="s">
        <v>73</v>
      </c>
      <c r="I58" s="23" t="s">
        <v>2</v>
      </c>
      <c r="J58" s="11">
        <v>0</v>
      </c>
      <c r="K58" s="11">
        <v>0</v>
      </c>
      <c r="L58" s="11">
        <v>0</v>
      </c>
      <c r="M58" s="11" t="s">
        <v>12</v>
      </c>
      <c r="N58" s="11" t="s">
        <v>12</v>
      </c>
    </row>
    <row r="59" spans="2:14" ht="13.5" customHeight="1" x14ac:dyDescent="0.2">
      <c r="B59" s="2" t="e">
        <f>B58</f>
        <v>#REF!</v>
      </c>
      <c r="D59" s="27"/>
      <c r="E59" s="6"/>
      <c r="F59" s="6"/>
      <c r="G59" s="22"/>
      <c r="H59" s="28" t="s">
        <v>45</v>
      </c>
      <c r="I59" s="23" t="s">
        <v>2</v>
      </c>
      <c r="J59" s="29" t="s">
        <v>12</v>
      </c>
      <c r="K59" s="11">
        <v>0</v>
      </c>
      <c r="L59" s="11">
        <v>0</v>
      </c>
      <c r="M59" s="11" t="s">
        <v>12</v>
      </c>
      <c r="N59" s="11" t="s">
        <v>12</v>
      </c>
    </row>
    <row r="60" spans="2:14" ht="9.75" hidden="1" customHeight="1" x14ac:dyDescent="0.2">
      <c r="B60" s="2" t="e">
        <f>#REF!</f>
        <v>#REF!</v>
      </c>
      <c r="C60" s="2" t="e">
        <f>INDEX([8]Тарифы!$AF$86:$AF$99,MATCH(#REF!,[8]Тарифы!$Y$86:$Y$99,0))</f>
        <v>#REF!</v>
      </c>
      <c r="D60" s="27"/>
      <c r="E60" s="6"/>
      <c r="F60" s="6"/>
      <c r="G60" s="22" t="s">
        <v>1</v>
      </c>
      <c r="H60" s="15" t="s">
        <v>79</v>
      </c>
      <c r="I60" s="23" t="s">
        <v>2</v>
      </c>
      <c r="J60" s="11" t="e">
        <v>#REF!</v>
      </c>
      <c r="K60" s="11" t="e">
        <v>#REF!</v>
      </c>
      <c r="L60" s="11" t="e">
        <v>#REF!</v>
      </c>
      <c r="M60" s="11" t="e">
        <v>#REF!</v>
      </c>
      <c r="N60" s="11" t="e">
        <v>#REF!</v>
      </c>
    </row>
    <row r="61" spans="2:14" ht="9.75" hidden="1" customHeight="1" x14ac:dyDescent="0.2">
      <c r="B61" s="2" t="e">
        <f>B60</f>
        <v>#REF!</v>
      </c>
      <c r="D61" s="27"/>
      <c r="E61" s="6"/>
      <c r="F61" s="6"/>
      <c r="G61" s="22"/>
      <c r="H61" s="28" t="s">
        <v>45</v>
      </c>
      <c r="I61" s="23" t="s">
        <v>2</v>
      </c>
      <c r="J61" s="29" t="e">
        <v>#REF!</v>
      </c>
      <c r="K61" s="11" t="e">
        <v>#REF!</v>
      </c>
      <c r="L61" s="11" t="e">
        <v>#REF!</v>
      </c>
      <c r="M61" s="11" t="e">
        <v>#REF!</v>
      </c>
      <c r="N61" s="11" t="e">
        <v>#REF!</v>
      </c>
    </row>
    <row r="62" spans="2:14" ht="14.25" customHeight="1" x14ac:dyDescent="0.2">
      <c r="B62" s="2" t="e">
        <f>B48</f>
        <v>#REF!</v>
      </c>
      <c r="D62" s="27"/>
      <c r="E62" s="6"/>
      <c r="F62" s="6"/>
      <c r="G62" s="22" t="s">
        <v>1</v>
      </c>
      <c r="H62" s="15" t="s">
        <v>74</v>
      </c>
      <c r="I62" s="23" t="s">
        <v>2</v>
      </c>
      <c r="J62" s="11">
        <v>0</v>
      </c>
      <c r="K62" s="11">
        <v>0</v>
      </c>
      <c r="L62" s="11">
        <v>0</v>
      </c>
      <c r="M62" s="11" t="s">
        <v>12</v>
      </c>
      <c r="N62" s="11" t="s">
        <v>12</v>
      </c>
    </row>
    <row r="63" spans="2:14" ht="12" customHeight="1" x14ac:dyDescent="0.2">
      <c r="B63" s="2" t="e">
        <f>B62</f>
        <v>#REF!</v>
      </c>
      <c r="D63" s="27"/>
      <c r="E63" s="6"/>
      <c r="F63" s="6"/>
      <c r="G63" s="22"/>
      <c r="H63" s="28" t="s">
        <v>45</v>
      </c>
      <c r="I63" s="23" t="s">
        <v>2</v>
      </c>
      <c r="J63" s="29" t="s">
        <v>12</v>
      </c>
      <c r="K63" s="11">
        <v>0</v>
      </c>
      <c r="L63" s="11">
        <v>0</v>
      </c>
      <c r="M63" s="11" t="s">
        <v>12</v>
      </c>
      <c r="N63" s="11" t="s">
        <v>12</v>
      </c>
    </row>
    <row r="64" spans="2:14" ht="14.25" customHeight="1" x14ac:dyDescent="0.2">
      <c r="B64" s="2" t="e">
        <f>B49</f>
        <v>#REF!</v>
      </c>
      <c r="D64" s="27"/>
      <c r="E64" s="6"/>
      <c r="F64" s="6"/>
      <c r="G64" s="38">
        <v>2</v>
      </c>
      <c r="H64" s="154" t="s">
        <v>75</v>
      </c>
      <c r="I64" s="155"/>
      <c r="J64" s="155"/>
      <c r="K64" s="155"/>
      <c r="L64" s="155"/>
      <c r="M64" s="155"/>
      <c r="N64" s="156"/>
    </row>
    <row r="65" spans="2:17" ht="15" customHeight="1" x14ac:dyDescent="0.2">
      <c r="B65" s="2" t="e">
        <f>B50</f>
        <v>#REF!</v>
      </c>
      <c r="D65" s="27"/>
      <c r="E65" s="6"/>
      <c r="F65" s="6"/>
      <c r="G65" s="38" t="s">
        <v>40</v>
      </c>
      <c r="H65" s="51" t="s">
        <v>41</v>
      </c>
      <c r="I65" s="23" t="s">
        <v>42</v>
      </c>
      <c r="J65" s="11">
        <v>3.33</v>
      </c>
      <c r="K65" s="11">
        <v>3.33</v>
      </c>
      <c r="L65" s="11">
        <v>3.33</v>
      </c>
      <c r="M65" s="11" t="s">
        <v>12</v>
      </c>
      <c r="N65" s="11" t="s">
        <v>12</v>
      </c>
    </row>
    <row r="66" spans="2:17" ht="11.25" customHeight="1" x14ac:dyDescent="0.2">
      <c r="B66" s="2" t="e">
        <f>B65</f>
        <v>#REF!</v>
      </c>
      <c r="D66" s="27"/>
      <c r="E66" s="6"/>
      <c r="F66" s="6"/>
      <c r="G66" s="22"/>
      <c r="H66" s="28" t="s">
        <v>45</v>
      </c>
      <c r="I66" s="23" t="s">
        <v>2</v>
      </c>
      <c r="J66" s="29" t="s">
        <v>12</v>
      </c>
      <c r="K66" s="11">
        <v>0</v>
      </c>
      <c r="L66" s="11">
        <v>0</v>
      </c>
      <c r="M66" s="11" t="s">
        <v>12</v>
      </c>
      <c r="N66" s="11" t="s">
        <v>12</v>
      </c>
    </row>
    <row r="67" spans="2:17" ht="14.25" customHeight="1" x14ac:dyDescent="0.2">
      <c r="B67" s="2" t="e">
        <f>B51</f>
        <v>#REF!</v>
      </c>
      <c r="D67" s="27"/>
      <c r="E67" s="6"/>
      <c r="F67" s="6"/>
      <c r="G67" s="38">
        <v>3</v>
      </c>
      <c r="H67" s="154" t="s">
        <v>43</v>
      </c>
      <c r="I67" s="155"/>
      <c r="J67" s="155"/>
      <c r="K67" s="155"/>
      <c r="L67" s="155"/>
      <c r="M67" s="155"/>
      <c r="N67" s="156"/>
    </row>
    <row r="68" spans="2:17" ht="15.75" customHeight="1" x14ac:dyDescent="0.2">
      <c r="B68" s="2" t="e">
        <f>#REF!</f>
        <v>#REF!</v>
      </c>
      <c r="D68" s="27"/>
      <c r="E68" s="6"/>
      <c r="F68" s="6"/>
      <c r="G68" s="38" t="s">
        <v>10</v>
      </c>
      <c r="H68" s="51" t="s">
        <v>76</v>
      </c>
      <c r="I68" s="25" t="s">
        <v>44</v>
      </c>
      <c r="J68" s="11">
        <v>2.261467889908257</v>
      </c>
      <c r="K68" s="11">
        <v>2.261467889908257</v>
      </c>
      <c r="L68" s="11">
        <v>2.261467889908257</v>
      </c>
      <c r="M68" s="11" t="s">
        <v>12</v>
      </c>
      <c r="N68" s="11" t="s">
        <v>12</v>
      </c>
    </row>
    <row r="69" spans="2:17" ht="12.75" x14ac:dyDescent="0.2">
      <c r="B69" s="2" t="e">
        <f>B68</f>
        <v>#REF!</v>
      </c>
      <c r="D69" s="27"/>
      <c r="E69" s="6"/>
      <c r="F69" s="6"/>
      <c r="G69" s="22"/>
      <c r="H69" s="28" t="s">
        <v>45</v>
      </c>
      <c r="I69" s="23" t="s">
        <v>2</v>
      </c>
      <c r="J69" s="29" t="s">
        <v>12</v>
      </c>
      <c r="K69" s="11">
        <v>0</v>
      </c>
      <c r="L69" s="11">
        <v>0</v>
      </c>
      <c r="M69" s="11" t="s">
        <v>12</v>
      </c>
      <c r="N69" s="11" t="s">
        <v>12</v>
      </c>
    </row>
    <row r="70" spans="2:17" ht="12.75" x14ac:dyDescent="0.2">
      <c r="D70" s="9"/>
      <c r="G70" s="84" t="s">
        <v>46</v>
      </c>
      <c r="H70" s="84"/>
      <c r="I70" s="84"/>
      <c r="J70" s="84"/>
      <c r="K70" s="84"/>
      <c r="L70" s="84"/>
      <c r="M70" s="84"/>
      <c r="N70" s="84"/>
    </row>
    <row r="71" spans="2:17" ht="25.5" x14ac:dyDescent="0.2">
      <c r="D71" s="9"/>
      <c r="G71" s="30" t="s">
        <v>23</v>
      </c>
      <c r="H71" s="30" t="s">
        <v>33</v>
      </c>
      <c r="I71" s="36" t="s">
        <v>25</v>
      </c>
      <c r="J71" s="42" t="s">
        <v>80</v>
      </c>
      <c r="K71" s="42" t="s">
        <v>81</v>
      </c>
      <c r="L71" s="85" t="s">
        <v>47</v>
      </c>
      <c r="M71" s="85"/>
      <c r="N71" s="85"/>
      <c r="O71" s="152"/>
      <c r="P71" s="153"/>
      <c r="Q71" s="153"/>
    </row>
    <row r="72" spans="2:17" ht="14.25" customHeight="1" x14ac:dyDescent="0.2">
      <c r="D72" s="9"/>
      <c r="G72" s="30" t="s">
        <v>34</v>
      </c>
      <c r="H72" s="43" t="s">
        <v>82</v>
      </c>
      <c r="I72" s="36"/>
      <c r="J72" s="20">
        <v>2153.6280986188362</v>
      </c>
      <c r="K72" s="20">
        <v>1106.7860267702536</v>
      </c>
      <c r="L72" s="123" t="s">
        <v>99</v>
      </c>
      <c r="M72" s="144"/>
      <c r="N72" s="145"/>
      <c r="O72" s="40"/>
      <c r="P72" s="41"/>
      <c r="Q72" s="41"/>
    </row>
    <row r="73" spans="2:17" ht="11.25" customHeight="1" x14ac:dyDescent="0.2">
      <c r="D73" s="9"/>
      <c r="G73" s="30" t="s">
        <v>0</v>
      </c>
      <c r="H73" s="43" t="s">
        <v>48</v>
      </c>
      <c r="I73" s="30" t="s">
        <v>8</v>
      </c>
      <c r="J73" s="31">
        <v>1922.3601018536629</v>
      </c>
      <c r="K73" s="31">
        <v>1071.6676247702535</v>
      </c>
      <c r="L73" s="146"/>
      <c r="M73" s="147"/>
      <c r="N73" s="148"/>
      <c r="O73" s="152"/>
      <c r="P73" s="152"/>
      <c r="Q73" s="152"/>
    </row>
    <row r="74" spans="2:17" ht="11.25" customHeight="1" x14ac:dyDescent="0.2">
      <c r="D74" s="9"/>
      <c r="G74" s="30" t="s">
        <v>4</v>
      </c>
      <c r="H74" s="43" t="s">
        <v>83</v>
      </c>
      <c r="I74" s="30" t="s">
        <v>8</v>
      </c>
      <c r="J74" s="31">
        <v>1694.2134301269755</v>
      </c>
      <c r="K74" s="31">
        <v>916.92908690370621</v>
      </c>
      <c r="L74" s="146"/>
      <c r="M74" s="147"/>
      <c r="N74" s="148"/>
      <c r="O74" s="152"/>
      <c r="P74" s="152"/>
      <c r="Q74" s="152"/>
    </row>
    <row r="75" spans="2:17" ht="11.25" customHeight="1" x14ac:dyDescent="0.2">
      <c r="D75" s="9"/>
      <c r="G75" s="30" t="s">
        <v>5</v>
      </c>
      <c r="H75" s="43" t="s">
        <v>84</v>
      </c>
      <c r="I75" s="30" t="s">
        <v>8</v>
      </c>
      <c r="J75" s="31">
        <v>0</v>
      </c>
      <c r="K75" s="31">
        <v>0</v>
      </c>
      <c r="L75" s="146"/>
      <c r="M75" s="147"/>
      <c r="N75" s="148"/>
      <c r="O75" s="152"/>
      <c r="P75" s="152"/>
      <c r="Q75" s="152"/>
    </row>
    <row r="76" spans="2:17" ht="11.25" customHeight="1" x14ac:dyDescent="0.2">
      <c r="D76" s="9"/>
      <c r="G76" s="30" t="s">
        <v>6</v>
      </c>
      <c r="H76" s="43" t="s">
        <v>7</v>
      </c>
      <c r="I76" s="30" t="s">
        <v>8</v>
      </c>
      <c r="J76" s="31">
        <v>231.26799676517328</v>
      </c>
      <c r="K76" s="31">
        <v>35.118401999999996</v>
      </c>
      <c r="L76" s="146"/>
      <c r="M76" s="147"/>
      <c r="N76" s="148"/>
      <c r="O76" s="152"/>
      <c r="P76" s="152"/>
      <c r="Q76" s="152"/>
    </row>
    <row r="77" spans="2:17" ht="12.75" x14ac:dyDescent="0.2">
      <c r="D77" s="9"/>
      <c r="G77" s="30" t="s">
        <v>9</v>
      </c>
      <c r="H77" s="43" t="s">
        <v>70</v>
      </c>
      <c r="I77" s="30" t="s">
        <v>8</v>
      </c>
      <c r="J77" s="31">
        <v>0</v>
      </c>
      <c r="K77" s="31">
        <v>0</v>
      </c>
      <c r="L77" s="146"/>
      <c r="M77" s="147"/>
      <c r="N77" s="148"/>
      <c r="O77" s="152"/>
      <c r="P77" s="152"/>
      <c r="Q77" s="152"/>
    </row>
    <row r="78" spans="2:17" ht="12.75" customHeight="1" x14ac:dyDescent="0.2">
      <c r="D78" s="9"/>
      <c r="G78" s="30" t="s">
        <v>53</v>
      </c>
      <c r="H78" s="52" t="s">
        <v>71</v>
      </c>
      <c r="I78" s="30"/>
      <c r="J78" s="31"/>
      <c r="K78" s="31"/>
      <c r="L78" s="146"/>
      <c r="M78" s="147"/>
      <c r="N78" s="148"/>
      <c r="O78" s="152"/>
      <c r="P78" s="152"/>
      <c r="Q78" s="152"/>
    </row>
    <row r="79" spans="2:17" ht="15" customHeight="1" x14ac:dyDescent="0.2">
      <c r="D79" s="9"/>
      <c r="G79" s="30" t="s">
        <v>54</v>
      </c>
      <c r="H79" s="43" t="s">
        <v>85</v>
      </c>
      <c r="I79" s="30" t="s">
        <v>49</v>
      </c>
      <c r="J79" s="32">
        <v>6.58</v>
      </c>
      <c r="K79" s="32">
        <v>2.1360000000000001</v>
      </c>
      <c r="L79" s="146"/>
      <c r="M79" s="147"/>
      <c r="N79" s="148"/>
      <c r="O79" s="152"/>
      <c r="P79" s="152"/>
      <c r="Q79" s="152"/>
    </row>
    <row r="80" spans="2:17" ht="12" customHeight="1" x14ac:dyDescent="0.2">
      <c r="D80" s="9"/>
      <c r="G80" s="30" t="s">
        <v>11</v>
      </c>
      <c r="H80" s="138" t="s">
        <v>86</v>
      </c>
      <c r="I80" s="138"/>
      <c r="J80" s="138"/>
      <c r="K80" s="138"/>
      <c r="L80" s="146"/>
      <c r="M80" s="147"/>
      <c r="N80" s="148"/>
      <c r="O80" s="40"/>
      <c r="P80" s="40"/>
      <c r="Q80" s="40"/>
    </row>
    <row r="81" spans="4:17" ht="11.25" customHeight="1" x14ac:dyDescent="0.2">
      <c r="D81" s="9"/>
      <c r="G81" s="30" t="s">
        <v>87</v>
      </c>
      <c r="H81" s="33" t="s">
        <v>73</v>
      </c>
      <c r="I81" s="23" t="s">
        <v>2</v>
      </c>
      <c r="J81" s="32">
        <v>0</v>
      </c>
      <c r="K81" s="32">
        <v>0</v>
      </c>
      <c r="L81" s="146"/>
      <c r="M81" s="147"/>
      <c r="N81" s="148"/>
      <c r="O81" s="40"/>
      <c r="P81" s="40"/>
      <c r="Q81" s="40"/>
    </row>
    <row r="82" spans="4:17" ht="11.25" customHeight="1" x14ac:dyDescent="0.2">
      <c r="D82" s="9"/>
      <c r="G82" s="30" t="s">
        <v>88</v>
      </c>
      <c r="H82" s="33" t="s">
        <v>74</v>
      </c>
      <c r="I82" s="23" t="s">
        <v>2</v>
      </c>
      <c r="J82" s="32">
        <v>0</v>
      </c>
      <c r="K82" s="32">
        <v>0</v>
      </c>
      <c r="L82" s="146"/>
      <c r="M82" s="147"/>
      <c r="N82" s="148"/>
      <c r="O82" s="40"/>
      <c r="P82" s="40"/>
      <c r="Q82" s="40"/>
    </row>
    <row r="83" spans="4:17" ht="11.25" customHeight="1" x14ac:dyDescent="0.2">
      <c r="D83" s="9"/>
      <c r="G83" s="30" t="s">
        <v>89</v>
      </c>
      <c r="H83" s="33" t="s">
        <v>41</v>
      </c>
      <c r="I83" s="23" t="s">
        <v>2</v>
      </c>
      <c r="J83" s="32">
        <v>0</v>
      </c>
      <c r="K83" s="32">
        <v>0</v>
      </c>
      <c r="L83" s="149"/>
      <c r="M83" s="150"/>
      <c r="N83" s="151"/>
      <c r="O83" s="40"/>
      <c r="P83" s="40"/>
      <c r="Q83" s="40"/>
    </row>
    <row r="84" spans="4:17" ht="12.75" x14ac:dyDescent="0.2">
      <c r="D84" s="9"/>
      <c r="G84" s="84" t="s">
        <v>50</v>
      </c>
      <c r="H84" s="84"/>
      <c r="I84" s="84"/>
      <c r="J84" s="84"/>
      <c r="K84" s="84"/>
      <c r="L84" s="84"/>
      <c r="M84" s="84"/>
      <c r="N84" s="84"/>
    </row>
    <row r="85" spans="4:17" ht="12.75" customHeight="1" x14ac:dyDescent="0.2">
      <c r="D85" s="9"/>
      <c r="G85" s="85" t="s">
        <v>23</v>
      </c>
      <c r="H85" s="86" t="s">
        <v>37</v>
      </c>
      <c r="I85" s="87" t="s">
        <v>25</v>
      </c>
      <c r="J85" s="87" t="s">
        <v>78</v>
      </c>
      <c r="K85" s="87"/>
      <c r="L85" s="87"/>
      <c r="M85" s="87"/>
      <c r="N85" s="87"/>
    </row>
    <row r="86" spans="4:17" ht="12.75" x14ac:dyDescent="0.2">
      <c r="D86" s="9"/>
      <c r="G86" s="85"/>
      <c r="H86" s="86"/>
      <c r="I86" s="87"/>
      <c r="J86" s="36" t="s">
        <v>27</v>
      </c>
      <c r="K86" s="36" t="s">
        <v>28</v>
      </c>
      <c r="L86" s="36" t="s">
        <v>29</v>
      </c>
      <c r="M86" s="36" t="s">
        <v>92</v>
      </c>
      <c r="N86" s="36" t="s">
        <v>93</v>
      </c>
    </row>
    <row r="87" spans="4:17" ht="11.25" customHeight="1" x14ac:dyDescent="0.2">
      <c r="D87" s="34">
        <v>1</v>
      </c>
      <c r="E87" s="4"/>
      <c r="F87" s="4"/>
      <c r="G87" s="142">
        <v>1</v>
      </c>
      <c r="H87" s="143" t="s">
        <v>51</v>
      </c>
      <c r="I87" s="85" t="s">
        <v>8</v>
      </c>
      <c r="J87" s="140" t="s">
        <v>12</v>
      </c>
      <c r="K87" s="140" t="s">
        <v>12</v>
      </c>
      <c r="L87" s="140" t="s">
        <v>12</v>
      </c>
      <c r="M87" s="140" t="s">
        <v>12</v>
      </c>
      <c r="N87" s="140" t="s">
        <v>12</v>
      </c>
    </row>
    <row r="88" spans="4:17" ht="4.5" customHeight="1" x14ac:dyDescent="0.2">
      <c r="D88" s="34"/>
      <c r="E88" s="4"/>
      <c r="F88" s="4"/>
      <c r="G88" s="142"/>
      <c r="H88" s="143"/>
      <c r="I88" s="85"/>
      <c r="J88" s="141"/>
      <c r="K88" s="141"/>
      <c r="L88" s="141"/>
      <c r="M88" s="141"/>
      <c r="N88" s="141"/>
    </row>
    <row r="89" spans="4:17" ht="1.5" customHeight="1" x14ac:dyDescent="0.2">
      <c r="G89" s="35"/>
    </row>
    <row r="90" spans="4:17" ht="4.5" hidden="1" customHeight="1" x14ac:dyDescent="0.2"/>
    <row r="91" spans="4:17" hidden="1" x14ac:dyDescent="0.2"/>
    <row r="92" spans="4:17" ht="6" hidden="1" customHeight="1" x14ac:dyDescent="0.2"/>
    <row r="93" spans="4:17" ht="2.25" hidden="1" customHeight="1" x14ac:dyDescent="0.2"/>
    <row r="94" spans="4:17" ht="30" customHeight="1" x14ac:dyDescent="0.2">
      <c r="G94" s="83" t="s">
        <v>94</v>
      </c>
      <c r="H94" s="83"/>
      <c r="I94" s="83"/>
      <c r="J94" s="83"/>
      <c r="K94" s="83"/>
      <c r="L94" s="83"/>
      <c r="M94" s="83"/>
      <c r="N94" s="83"/>
    </row>
  </sheetData>
  <mergeCells count="72">
    <mergeCell ref="J2:N2"/>
    <mergeCell ref="J3:N3"/>
    <mergeCell ref="J5:N5"/>
    <mergeCell ref="J6:N6"/>
    <mergeCell ref="G8:N8"/>
    <mergeCell ref="G16:G17"/>
    <mergeCell ref="H16:H17"/>
    <mergeCell ref="I16:I17"/>
    <mergeCell ref="J16:N16"/>
    <mergeCell ref="G9:N9"/>
    <mergeCell ref="G10:H10"/>
    <mergeCell ref="I10:N10"/>
    <mergeCell ref="G11:H11"/>
    <mergeCell ref="I11:N11"/>
    <mergeCell ref="G12:H12"/>
    <mergeCell ref="I12:N12"/>
    <mergeCell ref="G13:H13"/>
    <mergeCell ref="I13:N13"/>
    <mergeCell ref="G14:H14"/>
    <mergeCell ref="I14:N14"/>
    <mergeCell ref="G15:N15"/>
    <mergeCell ref="G38:N38"/>
    <mergeCell ref="G21:N21"/>
    <mergeCell ref="G22:G23"/>
    <mergeCell ref="H22:H23"/>
    <mergeCell ref="I22:I23"/>
    <mergeCell ref="J22:N22"/>
    <mergeCell ref="G29:N29"/>
    <mergeCell ref="G30:N30"/>
    <mergeCell ref="G31:G32"/>
    <mergeCell ref="H31:H32"/>
    <mergeCell ref="I31:I32"/>
    <mergeCell ref="J31:N31"/>
    <mergeCell ref="I39:N39"/>
    <mergeCell ref="I40:N42"/>
    <mergeCell ref="G43:N43"/>
    <mergeCell ref="G44:G45"/>
    <mergeCell ref="H44:H45"/>
    <mergeCell ref="I44:I45"/>
    <mergeCell ref="J44:N44"/>
    <mergeCell ref="O71:Q71"/>
    <mergeCell ref="H46:N46"/>
    <mergeCell ref="H49:N49"/>
    <mergeCell ref="H51:N51"/>
    <mergeCell ref="G53:N53"/>
    <mergeCell ref="G54:N54"/>
    <mergeCell ref="G55:G56"/>
    <mergeCell ref="H55:H56"/>
    <mergeCell ref="I55:I56"/>
    <mergeCell ref="J55:N55"/>
    <mergeCell ref="H57:N57"/>
    <mergeCell ref="H64:N64"/>
    <mergeCell ref="H67:N67"/>
    <mergeCell ref="G70:N70"/>
    <mergeCell ref="L71:N71"/>
    <mergeCell ref="L72:N83"/>
    <mergeCell ref="O73:Q79"/>
    <mergeCell ref="H80:K80"/>
    <mergeCell ref="G84:N84"/>
    <mergeCell ref="G85:G86"/>
    <mergeCell ref="H85:H86"/>
    <mergeCell ref="I85:I86"/>
    <mergeCell ref="J85:N85"/>
    <mergeCell ref="M87:M88"/>
    <mergeCell ref="N87:N88"/>
    <mergeCell ref="G94:N94"/>
    <mergeCell ref="G87:G88"/>
    <mergeCell ref="H87:H88"/>
    <mergeCell ref="I87:I88"/>
    <mergeCell ref="J87:J88"/>
    <mergeCell ref="K87:K88"/>
    <mergeCell ref="L87:L88"/>
  </mergeCells>
  <dataValidations count="1">
    <dataValidation type="list" allowBlank="1" showInputMessage="1" showErrorMessage="1" sqref="O8" xr:uid="{00000000-0002-0000-0100-000000000000}">
      <formula1>version_PP</formula1>
    </dataValidation>
  </dataValidations>
  <pageMargins left="0.7" right="0.7" top="0.75" bottom="0.75" header="0.3" footer="0.3"/>
  <pageSetup paperSize="9" scale="5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Приложение №2</vt:lpstr>
      <vt:lpstr>ПП к закл.</vt:lpstr>
      <vt:lpstr>'ПП к закл.'!Область_печати</vt:lpstr>
      <vt:lpstr>'Приложение №2'!Область_печати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2026-08-26T08:53:34Z</cp:lastPrinted>
  <dcterms:created xsi:type="dcterms:W3CDTF">2023-08-07T09:34:30Z</dcterms:created>
  <dcterms:modified xsi:type="dcterms:W3CDTF">2026-08-28T08:12:03Z</dcterms:modified>
</cp:coreProperties>
</file>