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P:\Правление РСТ\Правления 2026\08. Август\26.08.2026\Решения 26.08.2026 ворд\"/>
    </mc:Choice>
  </mc:AlternateContent>
  <xr:revisionPtr revIDLastSave="0" documentId="8_{0712E762-9BC3-42D2-96C9-4F7B8024AC7B}" xr6:coauthVersionLast="37" xr6:coauthVersionMax="37" xr10:uidLastSave="{00000000-0000-0000-0000-000000000000}"/>
  <bookViews>
    <workbookView xWindow="-120" yWindow="-120" windowWidth="29040" windowHeight="15840" xr2:uid="{00000000-000D-0000-FFFF-FFFF00000000}"/>
  </bookViews>
  <sheets>
    <sheet name="ПП к решению" sheetId="1" r:id="rId1"/>
  </sheets>
  <externalReferences>
    <externalReference r:id="rId2"/>
  </externalReferences>
  <definedNames>
    <definedName name="god">#REF!</definedName>
    <definedName name="region_name">[1]Титульный!$AD$11</definedName>
    <definedName name="REGULATION_METHODS">[1]Титульный!$AD$62</definedName>
    <definedName name="version_PP">[1]TECHSHEET!$DG$2:$DG$3</definedName>
    <definedName name="_xlnm.Print_Area" localSheetId="0">'ПП к решению'!$A$1:$M$92</definedName>
  </definedName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0" i="1" l="1"/>
  <c r="F68" i="1"/>
  <c r="F62" i="1"/>
  <c r="F60" i="1"/>
  <c r="B18" i="1" l="1"/>
  <c r="F79" i="1"/>
  <c r="F78" i="1"/>
  <c r="F77" i="1"/>
  <c r="E68" i="1"/>
  <c r="E67" i="1"/>
  <c r="E65" i="1"/>
  <c r="E64" i="1"/>
  <c r="E62" i="1"/>
  <c r="E60" i="1"/>
  <c r="C60" i="1" a="1"/>
  <c r="C60" i="1" s="1"/>
  <c r="E59" i="1"/>
  <c r="C47" i="1" a="1"/>
  <c r="C47" i="1" s="1"/>
  <c r="B27" i="1"/>
  <c r="B28" i="1" s="1"/>
  <c r="B29" i="1" s="1"/>
  <c r="C21" i="1" a="1"/>
  <c r="C21" i="1" s="1"/>
  <c r="B23" i="1" s="1" a="1"/>
  <c r="B23" i="1" s="1"/>
  <c r="B21" i="1"/>
  <c r="B22" i="1" s="1"/>
  <c r="B26" i="1" s="1"/>
  <c r="B17" i="1"/>
  <c r="B15" i="1"/>
  <c r="B14" i="1"/>
  <c r="B16" i="1" s="1"/>
  <c r="B53" i="1" l="1"/>
  <c r="B51" i="1"/>
  <c r="C59" i="1" a="1"/>
  <c r="C59" i="1" s="1"/>
  <c r="C48" i="1" a="1"/>
  <c r="C48" i="1" s="1"/>
  <c r="B49" i="1" l="1"/>
  <c r="B48" i="1"/>
  <c r="B54" i="1"/>
  <c r="B70" i="1"/>
  <c r="B71" i="1" s="1"/>
  <c r="B65" i="1"/>
  <c r="B66" i="1" s="1"/>
  <c r="B50" i="1"/>
  <c r="B64" i="1" s="1"/>
  <c r="B68" i="1"/>
  <c r="B69" i="1" s="1"/>
  <c r="B52" i="1"/>
  <c r="B67" i="1" s="1"/>
  <c r="B62" i="1" l="1"/>
  <c r="B63" i="1" s="1"/>
  <c r="B47" i="1"/>
  <c r="B59" i="1" s="1"/>
  <c r="B60" i="1"/>
  <c r="B61" i="1" s="1"/>
  <c r="E27" i="1" l="1"/>
  <c r="E28" i="1"/>
  <c r="E29" i="1"/>
</calcChain>
</file>

<file path=xl/sharedStrings.xml><?xml version="1.0" encoding="utf-8"?>
<sst xmlns="http://schemas.openxmlformats.org/spreadsheetml/2006/main" count="197" uniqueCount="91">
  <si>
    <t>Раздел 1. Паспорт производственной программы</t>
  </si>
  <si>
    <t>Местонахождение</t>
  </si>
  <si>
    <t>Уполномоченный орган регулирования</t>
  </si>
  <si>
    <t>Региональная служба по тарифам Кировской области</t>
  </si>
  <si>
    <t>Период реализации производственной программы</t>
  </si>
  <si>
    <t>№</t>
  </si>
  <si>
    <t>Единица измерения</t>
  </si>
  <si>
    <t>Величина показателя</t>
  </si>
  <si>
    <t>тыс.руб.</t>
  </si>
  <si>
    <t>2</t>
  </si>
  <si>
    <t>Раздел 3. Объем подачи воды</t>
  </si>
  <si>
    <t>Показатели производственной деятельности</t>
  </si>
  <si>
    <t>тыс.м3</t>
  </si>
  <si>
    <t>населению</t>
  </si>
  <si>
    <t xml:space="preserve">бюджетным организациям </t>
  </si>
  <si>
    <t>прочим потребителям</t>
  </si>
  <si>
    <t>3.1</t>
  </si>
  <si>
    <t>3.2</t>
  </si>
  <si>
    <t>Раздел 4. Объем финансовых потребностей, необходимых для реализации производственной программы</t>
  </si>
  <si>
    <t>Наименование показателя</t>
  </si>
  <si>
    <t>1</t>
  </si>
  <si>
    <t>Раздел 5. График реализации мероприятий производственной программы</t>
  </si>
  <si>
    <t>Наименование мероприятия</t>
  </si>
  <si>
    <t>Показатели качества питьевой воды</t>
  </si>
  <si>
    <t>1.1</t>
  </si>
  <si>
    <t>%</t>
  </si>
  <si>
    <t>1.2</t>
  </si>
  <si>
    <t>Показатели надежности и бесперебойности водоснабжения</t>
  </si>
  <si>
    <t>2.1</t>
  </si>
  <si>
    <t>ед./км</t>
  </si>
  <si>
    <t>2.2</t>
  </si>
  <si>
    <t>Показатели энергетической эффективности</t>
  </si>
  <si>
    <t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</t>
  </si>
  <si>
    <t>Сопоставление динамики изменения</t>
  </si>
  <si>
    <t>Раздел 8. Отчет об исполнении производственной программы за истекший период регулирования</t>
  </si>
  <si>
    <t>Примечание</t>
  </si>
  <si>
    <t>тыс. куб.м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</si>
  <si>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</si>
  <si>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</t>
  </si>
  <si>
    <t>Объем горячей воды</t>
  </si>
  <si>
    <t>Объем горячей воды, используемой на собственные нужды</t>
  </si>
  <si>
    <t>Отпуск (реализация) горячей воды потребителям всего, в т.ч.:</t>
  </si>
  <si>
    <t>Потери горячей воды</t>
  </si>
  <si>
    <t xml:space="preserve">Финансовые потребности за счет тарифных источников </t>
  </si>
  <si>
    <t>Показатели качества горячей воды</t>
  </si>
  <si>
    <t>Показатели надежности и бесперебойности горячего водоснабжения</t>
  </si>
  <si>
    <t>Гкал/куб. м</t>
  </si>
  <si>
    <t>Объем отпущенной горячей воды</t>
  </si>
  <si>
    <t>к решению правления</t>
  </si>
  <si>
    <t>РСТ Кировской области</t>
  </si>
  <si>
    <t>_____________________</t>
  </si>
  <si>
    <t>3</t>
  </si>
  <si>
    <t>г. Киров, ул. Всесвятская, д.23</t>
  </si>
  <si>
    <t>Приложение № 1</t>
  </si>
  <si>
    <t xml:space="preserve">Производственная программа в сфере горячего водоснабжения </t>
  </si>
  <si>
    <t>План 
(истекший год долгосрочного периода регулирования)</t>
  </si>
  <si>
    <t>Факт
(истекший год долгосрочного периода регулирования)</t>
  </si>
  <si>
    <t>Первый год долгосрочного периода регулирования</t>
  </si>
  <si>
    <t>Второй год долгосрочного периода регулирования</t>
  </si>
  <si>
    <t>Третий год долгосрочного периода регулирования</t>
  </si>
  <si>
    <t>Четвертый год долгосрочного периода регулирования</t>
  </si>
  <si>
    <t>Пятый год долгосрочного периода регулирования</t>
  </si>
  <si>
    <t>1.1.</t>
  </si>
  <si>
    <t>1.2.</t>
  </si>
  <si>
    <t>мероприятие 1</t>
  </si>
  <si>
    <t>мероприятие 2</t>
  </si>
  <si>
    <t>2.1.</t>
  </si>
  <si>
    <t>2.2.</t>
  </si>
  <si>
    <t>Мероприятия, направленные на улучшение качества горячей воды, мероприятий по энергосбережению и повышению энергетической эффективности, в том числе:</t>
  </si>
  <si>
    <t>Показатели качества горячей воды, надежности и бесперебойности услуги водоснабжения</t>
  </si>
  <si>
    <t>доля проб горячей воды в тепловой сети или в сети горячего водоснабжения, не соответствующих установленным требованиям по температуре в общем объеме проб, отобранных по результатам производственного контроля качества горячей воды</t>
  </si>
  <si>
    <t>доля проб горячей воды в тепловой сети или в сети горячего водоснабжения, не соответствующих установленным требованиям (за исключением температуры), в общем объеме проб, отобранных по результатам производственного контроля качества горячей воды</t>
  </si>
  <si>
    <t xml:space="preserve">количеством перерывов в подаче воды, зафиксированных в местах исполнения обязательств организацией, осуществляющей горячее водоснабжение, по подаче  горячей воды, произошедших в результате аварий, повреждений и иных технологических нарушений на объектах централизованной системы горячего водоснабжения, принадлежащих организации, осуществляющей горячее водоснабжение, в расчете на протяженность водопроводной сети в год 
</t>
  </si>
  <si>
    <t xml:space="preserve">доля потерь воды в централизованных системах водоснабжения при ее транспортировке в общем объеме воды, поданной в водопроводную сеть </t>
  </si>
  <si>
    <t>удельное количество тепловой энергии, расходуемое на подогрев горячей воды</t>
  </si>
  <si>
    <t>4</t>
  </si>
  <si>
    <t>5</t>
  </si>
  <si>
    <t>2.3</t>
  </si>
  <si>
    <t>3.1.</t>
  </si>
  <si>
    <t>3.2.</t>
  </si>
  <si>
    <t>4.1.</t>
  </si>
  <si>
    <t>4.2.</t>
  </si>
  <si>
    <t>Текущий (капитальный) ремонт и обслуживание  объектов централизованной системы водоснабжения за счет тарифных источников, в том числе:</t>
  </si>
  <si>
    <t xml:space="preserve">количеством перерывов в подаче воды, зафиксированных в местах исполнения обязательств организацией, осуществляющей горячее водоснабжение, по подаче  горячей воды, произошедших в результате аварий, повреждений и иных технологических нарушений на объектах централизованной системы горячего водоснабжения, принадлежащих организации, осуществляющей горячее водоснабжение, в расчете на протяженность водопроводной сети в год </t>
  </si>
  <si>
    <t>Текущий (капитальный) ремонт  и обслуживание объектов централизованной системы водоснабжения за счет тарифных источников, в том числе:</t>
  </si>
  <si>
    <r>
      <t xml:space="preserve">Регулируемая организация 
</t>
    </r>
    <r>
      <rPr>
        <sz val="9"/>
        <rFont val="Times New Roman"/>
        <family val="1"/>
        <charset val="204"/>
      </rPr>
      <t>(полное наименование организации, ИНН)</t>
    </r>
  </si>
  <si>
    <t>Раздел 2. Перечень мероприятий по ремонту объектов централизованных систем водоснабжения, мероприятий, направленных на улучшение качества горячего водоснабжения, мероприятий по энергосбережению и повышению энергетической эффективности, в том числе по снижению потерь воды при транспортировке</t>
  </si>
  <si>
    <t>Расходы на текущий (капитальный) ремонт и обслуживание объектов  централизованной системы водоснабжения за счет тарифных источников</t>
  </si>
  <si>
    <t>Расходы на мероприятия, направленные на улучшение качества воды, мероприятия по энергосбережению и повышению энергетической эффективности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</si>
  <si>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порядка и правил определения плановых значений и фактических значений таких показателей"</t>
  </si>
  <si>
    <t>от 26.08.2026 № 29/2-кс-2026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</si>
</sst>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"/>
    <numFmt numFmtId="165" formatCode="_-* #,##0.00_р_._-;\-* #,##0.00_р_._-;_-* &quot;-&quot;??_р_._-;_-@_-"/>
    <numFmt numFmtId="166" formatCode="#,##0.000_ ;\-#,##0.000\ "/>
    <numFmt numFmtId="167" formatCode="#,##0_ ;\-#,##0\ "/>
    <numFmt numFmtId="168" formatCode="0.0000"/>
    <numFmt numFmtId="169" formatCode="#,##0.0000"/>
  </numFmts>
  <fonts count="12" x14ac:knownFonts="1">
    <font>
      <sz val="11"/>
      <color theme="1"/>
      <name val="Calibri"/>
      <family val="2"/>
      <scheme val="minor"/>
    </font>
    <font>
      <b/>
      <sz val="9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ahoma"/>
      <family val="2"/>
      <charset val="204"/>
    </font>
    <font>
      <sz val="9"/>
      <name val="Times New Roman"/>
      <family val="1"/>
      <charset val="204"/>
    </font>
    <font>
      <sz val="9"/>
      <color theme="1"/>
      <name val="Tahoma"/>
      <family val="2"/>
      <charset val="204"/>
    </font>
    <font>
      <sz val="9"/>
      <color theme="1"/>
      <name val="Times New Roman"/>
      <family val="1"/>
      <charset val="204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0"/>
      </patternFill>
    </fill>
    <fill>
      <patternFill patternType="solid">
        <fgColor rgb="FFD7EAD3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7">
    <xf numFmtId="0" fontId="0" fillId="0" borderId="0"/>
    <xf numFmtId="0" fontId="1" fillId="0" borderId="1" applyFill="0">
      <alignment horizontal="center" vertical="center" wrapText="1"/>
    </xf>
    <xf numFmtId="0" fontId="3" fillId="2" borderId="0" applyBorder="0">
      <alignment horizontal="center" vertical="center"/>
      <protection locked="0"/>
    </xf>
    <xf numFmtId="0" fontId="1" fillId="0" borderId="1" applyFill="0">
      <alignment horizontal="center" vertical="center"/>
    </xf>
    <xf numFmtId="0" fontId="1" fillId="0" borderId="3" applyFill="0">
      <alignment horizontal="right" vertical="center" wrapText="1" indent="1"/>
    </xf>
    <xf numFmtId="0" fontId="1" fillId="0" borderId="5" applyFill="0">
      <alignment horizontal="right" vertical="center" wrapText="1" indent="1"/>
    </xf>
    <xf numFmtId="0" fontId="3" fillId="0" borderId="6" applyFill="0">
      <alignment horizontal="center" vertical="center" wrapText="1"/>
    </xf>
    <xf numFmtId="0" fontId="3" fillId="0" borderId="3" applyFill="0">
      <alignment horizontal="right" vertical="center" wrapText="1" indent="1"/>
    </xf>
    <xf numFmtId="0" fontId="3" fillId="0" borderId="5" applyFill="0">
      <alignment horizontal="right" vertical="center" wrapText="1" indent="1"/>
    </xf>
    <xf numFmtId="0" fontId="3" fillId="0" borderId="7" applyFill="0">
      <alignment horizontal="center" vertical="center"/>
    </xf>
    <xf numFmtId="0" fontId="3" fillId="0" borderId="0" applyFill="0" applyBorder="0"/>
    <xf numFmtId="0" fontId="3" fillId="0" borderId="3" applyFill="0">
      <alignment horizontal="center" vertical="center" wrapText="1"/>
    </xf>
    <xf numFmtId="0" fontId="3" fillId="0" borderId="8" applyFill="0">
      <alignment horizontal="center" vertical="center" wrapText="1"/>
    </xf>
    <xf numFmtId="0" fontId="3" fillId="0" borderId="2" applyFill="0">
      <alignment horizontal="center" vertical="center" wrapText="1"/>
    </xf>
    <xf numFmtId="0" fontId="3" fillId="0" borderId="9" applyFill="0">
      <alignment horizontal="center" vertical="center" wrapText="1"/>
    </xf>
    <xf numFmtId="0" fontId="3" fillId="0" borderId="10" applyFill="0">
      <alignment horizontal="center" vertical="center" wrapText="1"/>
    </xf>
    <xf numFmtId="0" fontId="3" fillId="0" borderId="5" applyFill="0">
      <alignment horizontal="center" vertical="center" wrapText="1"/>
    </xf>
    <xf numFmtId="0" fontId="3" fillId="0" borderId="11" applyFill="0">
      <alignment horizontal="center" vertical="center" wrapText="1"/>
    </xf>
    <xf numFmtId="0" fontId="3" fillId="0" borderId="12" applyFill="0">
      <alignment horizontal="center" vertical="center" wrapText="1"/>
    </xf>
    <xf numFmtId="0" fontId="3" fillId="0" borderId="13" applyFill="0">
      <alignment horizontal="center" vertical="center" wrapText="1"/>
    </xf>
    <xf numFmtId="0" fontId="3" fillId="0" borderId="7" applyFill="0">
      <alignment horizontal="center" vertical="center" wrapText="1"/>
    </xf>
    <xf numFmtId="0" fontId="3" fillId="0" borderId="14" applyFill="0">
      <alignment vertical="center"/>
    </xf>
    <xf numFmtId="49" fontId="3" fillId="0" borderId="3" applyFill="0">
      <alignment horizontal="center" vertical="center" wrapText="1"/>
    </xf>
    <xf numFmtId="0" fontId="3" fillId="0" borderId="5" applyFill="0">
      <alignment horizontal="left" vertical="center" wrapText="1"/>
    </xf>
    <xf numFmtId="0" fontId="3" fillId="0" borderId="3" applyFill="0">
      <alignment horizontal="center" vertical="center"/>
    </xf>
    <xf numFmtId="4" fontId="3" fillId="3" borderId="3">
      <alignment vertical="center" wrapText="1"/>
    </xf>
    <xf numFmtId="4" fontId="3" fillId="3" borderId="5">
      <alignment vertical="center" wrapText="1"/>
    </xf>
    <xf numFmtId="0" fontId="3" fillId="0" borderId="1" applyFill="0">
      <alignment horizontal="left" vertical="center" wrapText="1"/>
    </xf>
    <xf numFmtId="0" fontId="3" fillId="0" borderId="15" applyFill="0">
      <alignment horizontal="left" vertical="center" wrapText="1"/>
    </xf>
    <xf numFmtId="0" fontId="3" fillId="0" borderId="8" applyFill="0">
      <alignment horizontal="center" vertical="center"/>
    </xf>
    <xf numFmtId="0" fontId="3" fillId="0" borderId="2" applyFill="0">
      <alignment horizontal="center" vertical="center"/>
    </xf>
    <xf numFmtId="0" fontId="3" fillId="0" borderId="9" applyFill="0">
      <alignment horizontal="center" vertical="center"/>
    </xf>
    <xf numFmtId="0" fontId="3" fillId="0" borderId="11" applyFill="0">
      <alignment horizontal="center" vertical="center"/>
    </xf>
    <xf numFmtId="0" fontId="3" fillId="0" borderId="12" applyFill="0">
      <alignment horizontal="center" vertical="center"/>
    </xf>
    <xf numFmtId="0" fontId="3" fillId="0" borderId="13" applyFill="0">
      <alignment horizontal="center" vertical="center"/>
    </xf>
    <xf numFmtId="0" fontId="5" fillId="0" borderId="3" applyFill="0">
      <alignment horizontal="center"/>
    </xf>
    <xf numFmtId="0" fontId="3" fillId="0" borderId="5" applyFill="0">
      <alignment horizontal="left" vertical="center" wrapText="1" indent="1"/>
    </xf>
    <xf numFmtId="0" fontId="3" fillId="0" borderId="1" applyFill="0">
      <alignment horizontal="left" vertical="center" wrapText="1" indent="1"/>
    </xf>
    <xf numFmtId="0" fontId="3" fillId="0" borderId="15" applyFill="0">
      <alignment horizontal="left" vertical="center" wrapText="1" indent="1"/>
    </xf>
    <xf numFmtId="0" fontId="3" fillId="0" borderId="12" applyFill="0">
      <alignment horizontal="left" vertical="center" wrapText="1"/>
    </xf>
    <xf numFmtId="0" fontId="3" fillId="0" borderId="1" applyFill="0">
      <alignment horizontal="center" vertical="center" wrapText="1"/>
    </xf>
    <xf numFmtId="0" fontId="3" fillId="0" borderId="15" applyFill="0">
      <alignment horizontal="center" vertical="center" wrapText="1"/>
    </xf>
    <xf numFmtId="164" fontId="3" fillId="0" borderId="3" applyFill="0">
      <alignment horizontal="center" vertical="center" wrapText="1"/>
    </xf>
    <xf numFmtId="0" fontId="1" fillId="0" borderId="1" applyFill="0">
      <alignment horizontal="left" vertical="center" indent="1"/>
    </xf>
    <xf numFmtId="0" fontId="3" fillId="0" borderId="10" applyFill="0">
      <alignment horizontal="center" vertical="center"/>
    </xf>
    <xf numFmtId="0" fontId="3" fillId="0" borderId="5" applyFill="0">
      <alignment horizontal="left" vertical="center"/>
    </xf>
    <xf numFmtId="0" fontId="3" fillId="0" borderId="1" applyFill="0">
      <alignment horizontal="left" vertical="center"/>
    </xf>
    <xf numFmtId="0" fontId="3" fillId="0" borderId="14" applyFill="0"/>
    <xf numFmtId="49" fontId="3" fillId="0" borderId="3" applyFill="0">
      <alignment horizontal="center" vertical="center"/>
    </xf>
    <xf numFmtId="165" fontId="3" fillId="0" borderId="7" applyFill="0">
      <alignment horizontal="center" vertical="center"/>
    </xf>
    <xf numFmtId="4" fontId="3" fillId="3" borderId="3">
      <alignment horizontal="right" vertical="center" wrapText="1"/>
    </xf>
    <xf numFmtId="0" fontId="3" fillId="0" borderId="5" applyFill="0">
      <alignment horizontal="left" vertical="center" wrapText="1" indent="2"/>
    </xf>
    <xf numFmtId="0" fontId="3" fillId="0" borderId="1" applyFill="0">
      <alignment horizontal="left" vertical="center" wrapText="1" indent="2"/>
    </xf>
    <xf numFmtId="0" fontId="3" fillId="0" borderId="15" applyFill="0">
      <alignment horizontal="left" vertical="center" wrapText="1" indent="2"/>
    </xf>
    <xf numFmtId="165" fontId="3" fillId="0" borderId="3" applyFill="0">
      <alignment horizontal="center" vertical="center"/>
    </xf>
    <xf numFmtId="2" fontId="3" fillId="0" borderId="14" applyFill="0">
      <alignment vertical="center"/>
    </xf>
    <xf numFmtId="166" fontId="3" fillId="0" borderId="14" applyFill="0">
      <alignment vertical="center" wrapText="1"/>
    </xf>
    <xf numFmtId="167" fontId="3" fillId="0" borderId="14" applyFill="0">
      <alignment vertical="center" wrapText="1"/>
    </xf>
    <xf numFmtId="0" fontId="3" fillId="0" borderId="14" applyFill="0">
      <alignment horizontal="center" vertical="center"/>
    </xf>
    <xf numFmtId="0" fontId="3" fillId="0" borderId="15" applyFill="0">
      <alignment horizontal="left" vertical="center"/>
    </xf>
    <xf numFmtId="0" fontId="3" fillId="0" borderId="5" applyFill="0">
      <alignment horizontal="left" wrapText="1" indent="1"/>
    </xf>
    <xf numFmtId="0" fontId="3" fillId="0" borderId="15" applyFill="0">
      <alignment horizontal="left" wrapText="1" indent="1"/>
    </xf>
    <xf numFmtId="0" fontId="3" fillId="0" borderId="3" applyFill="0">
      <alignment horizontal="left" vertical="center" wrapText="1"/>
    </xf>
    <xf numFmtId="4" fontId="3" fillId="0" borderId="3" applyFill="0">
      <alignment horizontal="right" vertical="center"/>
    </xf>
    <xf numFmtId="0" fontId="3" fillId="0" borderId="3" applyFill="0">
      <alignment horizontal="left" vertical="center" wrapText="1" indent="1"/>
    </xf>
    <xf numFmtId="0" fontId="3" fillId="0" borderId="5" applyFill="0">
      <alignment vertical="center" wrapText="1"/>
    </xf>
    <xf numFmtId="4" fontId="3" fillId="2" borderId="3">
      <alignment horizontal="right" vertical="center"/>
      <protection locked="0"/>
    </xf>
  </cellStyleXfs>
  <cellXfs count="129">
    <xf numFmtId="0" fontId="0" fillId="0" borderId="0" xfId="0"/>
    <xf numFmtId="4" fontId="4" fillId="0" borderId="4" xfId="25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10" applyFont="1" applyFill="1"/>
    <xf numFmtId="0" fontId="4" fillId="0" borderId="4" xfId="11" applyFont="1" applyFill="1" applyBorder="1">
      <alignment horizontal="center" vertical="center" wrapText="1"/>
    </xf>
    <xf numFmtId="0" fontId="4" fillId="0" borderId="4" xfId="16" applyFont="1" applyFill="1" applyBorder="1">
      <alignment horizontal="center" vertical="center" wrapText="1"/>
    </xf>
    <xf numFmtId="0" fontId="4" fillId="0" borderId="4" xfId="0" applyFont="1" applyBorder="1" applyAlignment="1">
      <alignment horizontal="center" vertical="top"/>
    </xf>
    <xf numFmtId="49" fontId="4" fillId="0" borderId="4" xfId="22" applyFont="1" applyFill="1" applyBorder="1">
      <alignment horizontal="center" vertical="center" wrapText="1"/>
    </xf>
    <xf numFmtId="0" fontId="4" fillId="0" borderId="4" xfId="24" applyFont="1" applyFill="1" applyBorder="1">
      <alignment horizontal="center" vertical="center"/>
    </xf>
    <xf numFmtId="0" fontId="4" fillId="0" borderId="3" xfId="24" applyFont="1" applyFill="1">
      <alignment horizontal="center" vertical="center"/>
    </xf>
    <xf numFmtId="0" fontId="4" fillId="0" borderId="0" xfId="0" applyFont="1"/>
    <xf numFmtId="0" fontId="6" fillId="0" borderId="4" xfId="35" applyFont="1" applyFill="1" applyBorder="1">
      <alignment horizontal="center"/>
    </xf>
    <xf numFmtId="169" fontId="4" fillId="0" borderId="4" xfId="25" applyNumberFormat="1" applyFont="1" applyFill="1" applyBorder="1" applyAlignment="1">
      <alignment horizontal="center" vertical="center" wrapText="1"/>
    </xf>
    <xf numFmtId="0" fontId="4" fillId="0" borderId="4" xfId="44" applyFont="1" applyFill="1" applyBorder="1">
      <alignment horizontal="center" vertical="center"/>
    </xf>
    <xf numFmtId="0" fontId="4" fillId="0" borderId="4" xfId="47" applyFont="1" applyFill="1" applyBorder="1"/>
    <xf numFmtId="0" fontId="4" fillId="0" borderId="4" xfId="0" applyFont="1" applyBorder="1" applyAlignment="1">
      <alignment vertical="top"/>
    </xf>
    <xf numFmtId="49" fontId="4" fillId="0" borderId="4" xfId="48" applyFont="1" applyFill="1" applyBorder="1">
      <alignment horizontal="center" vertical="center"/>
    </xf>
    <xf numFmtId="165" fontId="4" fillId="0" borderId="4" xfId="49" applyFont="1" applyFill="1" applyBorder="1">
      <alignment horizontal="center" vertical="center"/>
    </xf>
    <xf numFmtId="4" fontId="4" fillId="0" borderId="4" xfId="50" applyFont="1" applyFill="1" applyBorder="1" applyAlignment="1">
      <alignment horizontal="center" vertical="center" wrapText="1"/>
    </xf>
    <xf numFmtId="165" fontId="4" fillId="0" borderId="4" xfId="54" applyFont="1" applyFill="1" applyBorder="1">
      <alignment horizontal="center" vertical="center"/>
    </xf>
    <xf numFmtId="2" fontId="4" fillId="0" borderId="4" xfId="54" applyNumberFormat="1" applyFont="1" applyFill="1" applyBorder="1">
      <alignment horizontal="center" vertical="center"/>
    </xf>
    <xf numFmtId="49" fontId="4" fillId="0" borderId="4" xfId="24" applyNumberFormat="1" applyFont="1" applyFill="1" applyBorder="1">
      <alignment horizontal="center" vertical="center"/>
    </xf>
    <xf numFmtId="168" fontId="4" fillId="0" borderId="4" xfId="50" applyNumberFormat="1" applyFont="1" applyFill="1" applyBorder="1" applyAlignment="1">
      <alignment horizontal="center" vertical="center" wrapText="1"/>
    </xf>
    <xf numFmtId="4" fontId="4" fillId="0" borderId="4" xfId="63" applyFont="1" applyFill="1" applyBorder="1">
      <alignment horizontal="right" vertical="center"/>
    </xf>
    <xf numFmtId="0" fontId="4" fillId="0" borderId="4" xfId="65" applyFont="1" applyFill="1" applyBorder="1">
      <alignment vertical="center" wrapText="1"/>
    </xf>
    <xf numFmtId="49" fontId="4" fillId="0" borderId="4" xfId="1" applyNumberFormat="1" applyFont="1" applyFill="1" applyBorder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169" fontId="6" fillId="0" borderId="4" xfId="35" applyNumberFormat="1" applyFont="1" applyFill="1" applyBorder="1">
      <alignment horizontal="center"/>
    </xf>
    <xf numFmtId="0" fontId="4" fillId="0" borderId="4" xfId="11" applyFont="1" applyFill="1" applyBorder="1">
      <alignment horizontal="center" vertical="center" wrapText="1"/>
    </xf>
    <xf numFmtId="0" fontId="4" fillId="0" borderId="4" xfId="16" applyFont="1" applyFill="1" applyBorder="1">
      <alignment horizontal="center" vertical="center" wrapText="1"/>
    </xf>
    <xf numFmtId="0" fontId="4" fillId="0" borderId="0" xfId="0" applyFont="1" applyAlignment="1">
      <alignment vertical="top"/>
    </xf>
    <xf numFmtId="49" fontId="4" fillId="0" borderId="4" xfId="1" applyNumberFormat="1" applyFont="1" applyFill="1" applyBorder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25" applyFont="1" applyFill="1" applyBorder="1" applyAlignment="1">
      <alignment horizontal="center" vertical="center" wrapText="1"/>
    </xf>
    <xf numFmtId="0" fontId="4" fillId="0" borderId="4" xfId="11" applyFont="1" applyFill="1" applyBorder="1">
      <alignment horizontal="center" vertical="center" wrapText="1"/>
    </xf>
    <xf numFmtId="0" fontId="4" fillId="0" borderId="4" xfId="16" applyFont="1" applyFill="1" applyBorder="1">
      <alignment horizontal="center" vertical="center" wrapText="1"/>
    </xf>
    <xf numFmtId="49" fontId="4" fillId="0" borderId="4" xfId="22" applyFont="1" applyFill="1" applyBorder="1">
      <alignment horizontal="center" vertical="center" wrapText="1"/>
    </xf>
    <xf numFmtId="0" fontId="4" fillId="0" borderId="4" xfId="24" applyFont="1" applyFill="1" applyBorder="1">
      <alignment horizontal="center" vertical="center"/>
    </xf>
    <xf numFmtId="0" fontId="4" fillId="0" borderId="0" xfId="0" applyFont="1" applyAlignment="1">
      <alignment vertical="top"/>
    </xf>
    <xf numFmtId="2" fontId="4" fillId="0" borderId="4" xfId="11" applyNumberFormat="1" applyFont="1" applyFill="1" applyBorder="1" applyAlignment="1">
      <alignment horizontal="center" vertical="center" wrapText="1"/>
    </xf>
    <xf numFmtId="0" fontId="4" fillId="0" borderId="4" xfId="16" applyFont="1" applyFill="1" applyBorder="1" applyAlignment="1">
      <alignment horizontal="center" vertical="center" wrapText="1"/>
    </xf>
    <xf numFmtId="0" fontId="4" fillId="0" borderId="4" xfId="23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49" fontId="4" fillId="0" borderId="0" xfId="22" applyFont="1" applyFill="1" applyBorder="1">
      <alignment horizontal="center" vertical="center" wrapText="1"/>
    </xf>
    <xf numFmtId="0" fontId="4" fillId="0" borderId="0" xfId="23" applyFont="1" applyFill="1" applyBorder="1">
      <alignment horizontal="left" vertical="center" wrapText="1"/>
    </xf>
    <xf numFmtId="0" fontId="4" fillId="0" borderId="0" xfId="24" applyFont="1" applyFill="1" applyBorder="1">
      <alignment horizontal="center" vertical="center"/>
    </xf>
    <xf numFmtId="4" fontId="4" fillId="0" borderId="0" xfId="25" applyFont="1" applyFill="1" applyBorder="1" applyAlignment="1">
      <alignment horizontal="center" vertical="center" wrapText="1"/>
    </xf>
    <xf numFmtId="0" fontId="4" fillId="4" borderId="4" xfId="11" applyFont="1" applyFill="1" applyBorder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23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4" xfId="16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4" fillId="0" borderId="4" xfId="11" applyFont="1" applyFill="1" applyBorder="1">
      <alignment horizontal="center" vertical="center" wrapText="1"/>
    </xf>
    <xf numFmtId="0" fontId="4" fillId="0" borderId="4" xfId="12" applyFont="1" applyFill="1" applyBorder="1">
      <alignment horizontal="center" vertical="center" wrapText="1"/>
    </xf>
    <xf numFmtId="0" fontId="4" fillId="0" borderId="4" xfId="13" applyFont="1" applyFill="1" applyBorder="1">
      <alignment horizontal="center" vertical="center" wrapText="1"/>
    </xf>
    <xf numFmtId="0" fontId="4" fillId="0" borderId="4" xfId="17" applyFont="1" applyFill="1" applyBorder="1">
      <alignment horizontal="center" vertical="center" wrapText="1"/>
    </xf>
    <xf numFmtId="0" fontId="4" fillId="0" borderId="4" xfId="18" applyFont="1" applyFill="1" applyBorder="1">
      <alignment horizontal="center" vertical="center" wrapText="1"/>
    </xf>
    <xf numFmtId="0" fontId="4" fillId="0" borderId="4" xfId="16" applyFont="1" applyFill="1" applyBorder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65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17" xfId="1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49" fontId="4" fillId="0" borderId="0" xfId="24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0" fillId="0" borderId="0" xfId="0"/>
    <xf numFmtId="0" fontId="2" fillId="0" borderId="4" xfId="1" applyFont="1" applyFill="1" applyBorder="1">
      <alignment horizontal="center" vertical="center" wrapText="1"/>
    </xf>
    <xf numFmtId="49" fontId="4" fillId="0" borderId="4" xfId="1" applyNumberFormat="1" applyFont="1" applyFill="1" applyBorder="1">
      <alignment horizontal="center" vertical="center" wrapText="1"/>
    </xf>
    <xf numFmtId="0" fontId="4" fillId="0" borderId="4" xfId="60" applyFont="1" applyFill="1" applyBorder="1">
      <alignment horizontal="left" wrapText="1" indent="1"/>
    </xf>
    <xf numFmtId="0" fontId="4" fillId="0" borderId="4" xfId="61" applyFont="1" applyFill="1" applyBorder="1">
      <alignment horizontal="left" wrapText="1" indent="1"/>
    </xf>
    <xf numFmtId="0" fontId="4" fillId="0" borderId="4" xfId="62" applyFont="1" applyFill="1" applyBorder="1">
      <alignment horizontal="left" vertical="center" wrapText="1"/>
    </xf>
    <xf numFmtId="0" fontId="4" fillId="0" borderId="4" xfId="64" applyFont="1" applyFill="1" applyBorder="1">
      <alignment horizontal="left" vertical="center" wrapText="1" indent="1"/>
    </xf>
    <xf numFmtId="0" fontId="4" fillId="0" borderId="4" xfId="23" applyFont="1" applyFill="1" applyBorder="1">
      <alignment horizontal="left" vertical="center" wrapText="1"/>
    </xf>
    <xf numFmtId="0" fontId="4" fillId="0" borderId="4" xfId="27" applyFont="1" applyFill="1" applyBorder="1">
      <alignment horizontal="left" vertical="center" wrapText="1"/>
    </xf>
    <xf numFmtId="0" fontId="4" fillId="0" borderId="4" xfId="28" applyFont="1" applyFill="1" applyBorder="1">
      <alignment horizontal="left" vertical="center" wrapText="1"/>
    </xf>
    <xf numFmtId="0" fontId="4" fillId="0" borderId="4" xfId="36" applyFont="1" applyFill="1" applyBorder="1">
      <alignment horizontal="left" vertical="center" wrapText="1" indent="1"/>
    </xf>
    <xf numFmtId="0" fontId="4" fillId="0" borderId="4" xfId="38" applyFont="1" applyFill="1" applyBorder="1">
      <alignment horizontal="left" vertical="center" wrapText="1" indent="1"/>
    </xf>
    <xf numFmtId="0" fontId="4" fillId="0" borderId="4" xfId="45" applyFont="1" applyFill="1" applyBorder="1">
      <alignment horizontal="left" vertical="center"/>
    </xf>
    <xf numFmtId="0" fontId="4" fillId="0" borderId="4" xfId="46" applyFont="1" applyFill="1" applyBorder="1">
      <alignment horizontal="left" vertical="center"/>
    </xf>
    <xf numFmtId="0" fontId="4" fillId="0" borderId="4" xfId="59" applyFont="1" applyFill="1" applyBorder="1">
      <alignment horizontal="left" vertical="center"/>
    </xf>
    <xf numFmtId="0" fontId="4" fillId="0" borderId="4" xfId="37" applyFont="1" applyFill="1" applyBorder="1">
      <alignment horizontal="left" vertical="center" wrapText="1" indent="1"/>
    </xf>
    <xf numFmtId="0" fontId="2" fillId="0" borderId="4" xfId="43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49" fontId="4" fillId="0" borderId="4" xfId="1" applyNumberFormat="1" applyFont="1" applyFill="1" applyBorder="1" applyAlignment="1">
      <alignment horizontal="left" vertical="center" wrapText="1"/>
    </xf>
    <xf numFmtId="0" fontId="4" fillId="0" borderId="4" xfId="24" applyFont="1" applyFill="1" applyBorder="1">
      <alignment horizontal="center" vertical="center"/>
    </xf>
    <xf numFmtId="49" fontId="4" fillId="0" borderId="0" xfId="24" applyNumberFormat="1" applyFont="1" applyFill="1" applyBorder="1">
      <alignment horizontal="center" vertical="center"/>
    </xf>
    <xf numFmtId="0" fontId="4" fillId="0" borderId="4" xfId="15" applyFont="1" applyFill="1" applyBorder="1">
      <alignment horizontal="center" vertical="center" wrapText="1"/>
    </xf>
    <xf numFmtId="0" fontId="4" fillId="0" borderId="4" xfId="20" applyFont="1" applyFill="1" applyBorder="1">
      <alignment horizontal="center" vertical="center" wrapText="1"/>
    </xf>
    <xf numFmtId="0" fontId="2" fillId="0" borderId="4" xfId="3" applyFont="1" applyFill="1" applyBorder="1">
      <alignment horizontal="center" vertical="center"/>
    </xf>
    <xf numFmtId="49" fontId="4" fillId="0" borderId="4" xfId="22" applyFont="1" applyFill="1" applyBorder="1">
      <alignment horizontal="center" vertical="center" wrapText="1"/>
    </xf>
    <xf numFmtId="0" fontId="4" fillId="0" borderId="0" xfId="11" applyFont="1" applyFill="1" applyBorder="1">
      <alignment horizontal="center" vertical="center" wrapText="1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9" fillId="0" borderId="0" xfId="1" applyFont="1" applyFill="1" applyBorder="1">
      <alignment horizontal="center" vertical="center" wrapText="1"/>
    </xf>
    <xf numFmtId="0" fontId="10" fillId="0" borderId="0" xfId="0" applyFont="1"/>
    <xf numFmtId="0" fontId="10" fillId="0" borderId="16" xfId="0" applyFont="1" applyBorder="1"/>
    <xf numFmtId="0" fontId="2" fillId="0" borderId="4" xfId="4" applyFont="1" applyFill="1" applyBorder="1">
      <alignment horizontal="right" vertical="center" wrapText="1" indent="1"/>
    </xf>
    <xf numFmtId="0" fontId="2" fillId="0" borderId="4" xfId="5" applyFont="1" applyFill="1" applyBorder="1">
      <alignment horizontal="right" vertical="center" wrapText="1" indent="1"/>
    </xf>
    <xf numFmtId="0" fontId="4" fillId="0" borderId="4" xfId="6" applyFont="1" applyFill="1" applyBorder="1">
      <alignment horizontal="center" vertical="center" wrapText="1"/>
    </xf>
    <xf numFmtId="0" fontId="4" fillId="0" borderId="4" xfId="7" applyFont="1" applyFill="1" applyBorder="1">
      <alignment horizontal="right" vertical="center" wrapText="1" indent="1"/>
    </xf>
    <xf numFmtId="0" fontId="4" fillId="0" borderId="4" xfId="8" applyFont="1" applyFill="1" applyBorder="1">
      <alignment horizontal="right" vertical="center" wrapText="1" indent="1"/>
    </xf>
    <xf numFmtId="0" fontId="4" fillId="0" borderId="4" xfId="9" applyFont="1" applyFill="1" applyBorder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" fillId="0" borderId="0" xfId="3" applyFont="1" applyFill="1" applyBorder="1">
      <alignment horizontal="center" vertical="center"/>
    </xf>
    <xf numFmtId="0" fontId="4" fillId="0" borderId="4" xfId="29" applyFont="1" applyFill="1" applyBorder="1">
      <alignment horizontal="center" vertical="center"/>
    </xf>
    <xf numFmtId="0" fontId="4" fillId="0" borderId="4" xfId="30" applyFont="1" applyFill="1" applyBorder="1">
      <alignment horizontal="center" vertical="center"/>
    </xf>
    <xf numFmtId="0" fontId="4" fillId="0" borderId="4" xfId="32" applyFont="1" applyFill="1" applyBorder="1">
      <alignment horizontal="center" vertical="center"/>
    </xf>
    <xf numFmtId="0" fontId="4" fillId="0" borderId="4" xfId="33" applyFont="1" applyFill="1" applyBorder="1">
      <alignment horizontal="center" vertical="center"/>
    </xf>
    <xf numFmtId="0" fontId="4" fillId="0" borderId="17" xfId="23" applyFont="1" applyFill="1" applyBorder="1">
      <alignment horizontal="left" vertical="center" wrapText="1"/>
    </xf>
    <xf numFmtId="0" fontId="4" fillId="0" borderId="19" xfId="23" applyFont="1" applyFill="1" applyBorder="1">
      <alignment horizontal="left" vertical="center" wrapText="1"/>
    </xf>
  </cellXfs>
  <cellStyles count="67">
    <cellStyle name="s1082" xfId="26" xr:uid="{00000000-0005-0000-0000-000000000000}"/>
    <cellStyle name="s141" xfId="58" xr:uid="{00000000-0005-0000-0000-000001000000}"/>
    <cellStyle name="s1527" xfId="52" xr:uid="{00000000-0005-0000-0000-000002000000}"/>
    <cellStyle name="s1552" xfId="53" xr:uid="{00000000-0005-0000-0000-000003000000}"/>
    <cellStyle name="s1586" xfId="25" xr:uid="{00000000-0005-0000-0000-000004000000}"/>
    <cellStyle name="s173" xfId="16" xr:uid="{00000000-0005-0000-0000-000005000000}"/>
    <cellStyle name="s1778" xfId="43" xr:uid="{00000000-0005-0000-0000-000006000000}"/>
    <cellStyle name="s181" xfId="50" xr:uid="{00000000-0005-0000-0000-000007000000}"/>
    <cellStyle name="s185" xfId="51" xr:uid="{00000000-0005-0000-0000-000008000000}"/>
    <cellStyle name="s1932" xfId="32" xr:uid="{00000000-0005-0000-0000-000009000000}"/>
    <cellStyle name="s1946" xfId="60" xr:uid="{00000000-0005-0000-0000-00000A000000}"/>
    <cellStyle name="s1974" xfId="46" xr:uid="{00000000-0005-0000-0000-00000B000000}"/>
    <cellStyle name="s1984" xfId="63" xr:uid="{00000000-0005-0000-0000-00000C000000}"/>
    <cellStyle name="s2098" xfId="29" xr:uid="{00000000-0005-0000-0000-00000D000000}"/>
    <cellStyle name="s210" xfId="66" xr:uid="{00000000-0005-0000-0000-00000E000000}"/>
    <cellStyle name="s231" xfId="11" xr:uid="{00000000-0005-0000-0000-00000F000000}"/>
    <cellStyle name="s2585" xfId="33" xr:uid="{00000000-0005-0000-0000-000010000000}"/>
    <cellStyle name="s2693" xfId="3" xr:uid="{00000000-0005-0000-0000-000011000000}"/>
    <cellStyle name="s2694" xfId="4" xr:uid="{00000000-0005-0000-0000-000012000000}"/>
    <cellStyle name="s2695" xfId="5" xr:uid="{00000000-0005-0000-0000-000013000000}"/>
    <cellStyle name="s27" xfId="22" xr:uid="{00000000-0005-0000-0000-000014000000}"/>
    <cellStyle name="s2700" xfId="21" xr:uid="{00000000-0005-0000-0000-000015000000}"/>
    <cellStyle name="s2701" xfId="30" xr:uid="{00000000-0005-0000-0000-000016000000}"/>
    <cellStyle name="s2702" xfId="31" xr:uid="{00000000-0005-0000-0000-000017000000}"/>
    <cellStyle name="s2703" xfId="34" xr:uid="{00000000-0005-0000-0000-000018000000}"/>
    <cellStyle name="s2705" xfId="35" xr:uid="{00000000-0005-0000-0000-000019000000}"/>
    <cellStyle name="s2706" xfId="42" xr:uid="{00000000-0005-0000-0000-00001A000000}"/>
    <cellStyle name="s2709" xfId="49" xr:uid="{00000000-0005-0000-0000-00001B000000}"/>
    <cellStyle name="s2710" xfId="54" xr:uid="{00000000-0005-0000-0000-00001C000000}"/>
    <cellStyle name="s2711" xfId="55" xr:uid="{00000000-0005-0000-0000-00001D000000}"/>
    <cellStyle name="s2713" xfId="56" xr:uid="{00000000-0005-0000-0000-00001E000000}"/>
    <cellStyle name="s2714" xfId="57" xr:uid="{00000000-0005-0000-0000-00001F000000}"/>
    <cellStyle name="s2716" xfId="59" xr:uid="{00000000-0005-0000-0000-000020000000}"/>
    <cellStyle name="s2717" xfId="61" xr:uid="{00000000-0005-0000-0000-000021000000}"/>
    <cellStyle name="s37" xfId="24" xr:uid="{00000000-0005-0000-0000-000022000000}"/>
    <cellStyle name="s38" xfId="48" xr:uid="{00000000-0005-0000-0000-000023000000}"/>
    <cellStyle name="s43" xfId="10" xr:uid="{00000000-0005-0000-0000-000024000000}"/>
    <cellStyle name="s436" xfId="7" xr:uid="{00000000-0005-0000-0000-000025000000}"/>
    <cellStyle name="s437" xfId="8" xr:uid="{00000000-0005-0000-0000-000026000000}"/>
    <cellStyle name="s503" xfId="15" xr:uid="{00000000-0005-0000-0000-000027000000}"/>
    <cellStyle name="s57" xfId="9" xr:uid="{00000000-0005-0000-0000-000028000000}"/>
    <cellStyle name="s58" xfId="2" xr:uid="{00000000-0005-0000-0000-000029000000}"/>
    <cellStyle name="s69" xfId="36" xr:uid="{00000000-0005-0000-0000-00002A000000}"/>
    <cellStyle name="s704" xfId="62" xr:uid="{00000000-0005-0000-0000-00002B000000}"/>
    <cellStyle name="s724" xfId="44" xr:uid="{00000000-0005-0000-0000-00002C000000}"/>
    <cellStyle name="s733" xfId="40" xr:uid="{00000000-0005-0000-0000-00002D000000}"/>
    <cellStyle name="s736" xfId="18" xr:uid="{00000000-0005-0000-0000-00002E000000}"/>
    <cellStyle name="s737" xfId="12" xr:uid="{00000000-0005-0000-0000-00002F000000}"/>
    <cellStyle name="s741" xfId="65" xr:uid="{00000000-0005-0000-0000-000030000000}"/>
    <cellStyle name="s747" xfId="20" xr:uid="{00000000-0005-0000-0000-000031000000}"/>
    <cellStyle name="s749" xfId="17" xr:uid="{00000000-0005-0000-0000-000032000000}"/>
    <cellStyle name="s760" xfId="23" xr:uid="{00000000-0005-0000-0000-000033000000}"/>
    <cellStyle name="s761" xfId="28" xr:uid="{00000000-0005-0000-0000-000034000000}"/>
    <cellStyle name="s77" xfId="38" xr:uid="{00000000-0005-0000-0000-000035000000}"/>
    <cellStyle name="s793" xfId="14" xr:uid="{00000000-0005-0000-0000-000036000000}"/>
    <cellStyle name="s796" xfId="19" xr:uid="{00000000-0005-0000-0000-000037000000}"/>
    <cellStyle name="s799" xfId="41" xr:uid="{00000000-0005-0000-0000-000038000000}"/>
    <cellStyle name="s805" xfId="1" xr:uid="{00000000-0005-0000-0000-000039000000}"/>
    <cellStyle name="s806" xfId="13" xr:uid="{00000000-0005-0000-0000-00003A000000}"/>
    <cellStyle name="s853" xfId="39" xr:uid="{00000000-0005-0000-0000-00003B000000}"/>
    <cellStyle name="s864" xfId="47" xr:uid="{00000000-0005-0000-0000-00003C000000}"/>
    <cellStyle name="s880" xfId="45" xr:uid="{00000000-0005-0000-0000-00003D000000}"/>
    <cellStyle name="s89" xfId="64" xr:uid="{00000000-0005-0000-0000-00003E000000}"/>
    <cellStyle name="s90" xfId="37" xr:uid="{00000000-0005-0000-0000-00003F000000}"/>
    <cellStyle name="s970" xfId="6" xr:uid="{00000000-0005-0000-0000-000040000000}"/>
    <cellStyle name="s995" xfId="27" xr:uid="{00000000-0005-0000-0000-00004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 refreshError="1">
        <row r="86">
          <cell r="AB86">
            <v>0</v>
          </cell>
          <cell r="AC86">
            <v>0</v>
          </cell>
        </row>
        <row r="87">
          <cell r="X87" t="str">
            <v>1ХВС::1.1</v>
          </cell>
          <cell r="Y87" t="str">
            <v>1ХВС</v>
          </cell>
          <cell r="AB87" t="str">
            <v>Водоснабжение</v>
          </cell>
          <cell r="AC87" t="str">
            <v>Тариф на питьевую воду</v>
          </cell>
        </row>
        <row r="88">
          <cell r="X88" t="str">
            <v>1ХВС::1.1</v>
          </cell>
          <cell r="Y88" t="str">
            <v>1ХВС</v>
          </cell>
          <cell r="AB88">
            <v>0</v>
          </cell>
          <cell r="AC88">
            <v>0</v>
          </cell>
        </row>
        <row r="89">
          <cell r="X89" t="str">
            <v>1ХВС::1.1</v>
          </cell>
          <cell r="Y89" t="str">
            <v>1ХВС</v>
          </cell>
          <cell r="AB89">
            <v>0</v>
          </cell>
          <cell r="AC89">
            <v>0</v>
          </cell>
        </row>
        <row r="90">
          <cell r="X90" t="str">
            <v>1ХВС::1.1</v>
          </cell>
          <cell r="Y90" t="str">
            <v>1ХВС</v>
          </cell>
          <cell r="AB90">
            <v>0</v>
          </cell>
          <cell r="AC90">
            <v>0</v>
          </cell>
        </row>
        <row r="91">
          <cell r="X91" t="str">
            <v>1ХВС::1.1</v>
          </cell>
          <cell r="Y91" t="str">
            <v>1ХВС</v>
          </cell>
          <cell r="AB91">
            <v>0</v>
          </cell>
          <cell r="AC91">
            <v>0</v>
          </cell>
        </row>
        <row r="92">
          <cell r="X92" t="str">
            <v>1ХВС::1.1</v>
          </cell>
          <cell r="Y92" t="str">
            <v>1ХВС</v>
          </cell>
          <cell r="AB92">
            <v>0</v>
          </cell>
          <cell r="AC92">
            <v>0</v>
          </cell>
        </row>
        <row r="93">
          <cell r="X93" t="str">
            <v>1ХВС::1.1</v>
          </cell>
          <cell r="Y93" t="str">
            <v>1ХВС</v>
          </cell>
          <cell r="AB93">
            <v>0</v>
          </cell>
          <cell r="AC93">
            <v>0</v>
          </cell>
        </row>
        <row r="94">
          <cell r="X94" t="str">
            <v>1ХВС::1.1</v>
          </cell>
          <cell r="Y94" t="str">
            <v>1ХВС</v>
          </cell>
          <cell r="AB94">
            <v>0</v>
          </cell>
          <cell r="AC94">
            <v>0</v>
          </cell>
        </row>
        <row r="95">
          <cell r="X95" t="str">
            <v>1ХВС::1.1</v>
          </cell>
          <cell r="Y95" t="str">
            <v>1ХВС</v>
          </cell>
          <cell r="AB95">
            <v>0</v>
          </cell>
          <cell r="AC95">
            <v>0</v>
          </cell>
        </row>
        <row r="96">
          <cell r="X96" t="str">
            <v>1ХВС::1.1</v>
          </cell>
          <cell r="Y96" t="str">
            <v>1ХВС</v>
          </cell>
          <cell r="AB96">
            <v>0</v>
          </cell>
          <cell r="AC96">
            <v>0</v>
          </cell>
        </row>
        <row r="97">
          <cell r="Y97" t="str">
            <v>1ХВС</v>
          </cell>
          <cell r="AB97">
            <v>0</v>
          </cell>
          <cell r="AC97">
            <v>0</v>
          </cell>
        </row>
        <row r="98">
          <cell r="Y98" t="str">
            <v>1ХВС</v>
          </cell>
          <cell r="AB98">
            <v>0</v>
          </cell>
          <cell r="AC98">
            <v>0</v>
          </cell>
        </row>
        <row r="99">
          <cell r="AB99">
            <v>0</v>
          </cell>
          <cell r="AC99">
            <v>0</v>
          </cell>
        </row>
        <row r="100">
          <cell r="AB100">
            <v>0</v>
          </cell>
          <cell r="AC100">
            <v>0</v>
          </cell>
        </row>
        <row r="102">
          <cell r="X102" t="str">
            <v>Обратить внимание, что при удалении блока может быть ССЫЛКА</v>
          </cell>
          <cell r="Y102" t="str">
            <v>Обратить внимание, что при удалении блока может быть ССЫЛКА</v>
          </cell>
        </row>
      </sheetData>
      <sheetData sheetId="10" refreshError="1"/>
      <sheetData sheetId="11" refreshError="1"/>
      <sheetData sheetId="12" refreshError="1">
        <row r="2">
          <cell r="DG2" t="str">
            <v>Версия организации</v>
          </cell>
        </row>
        <row r="3">
          <cell r="DG3" t="str">
            <v>Версия регулятора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S93"/>
  <sheetViews>
    <sheetView tabSelected="1" view="pageBreakPreview" topLeftCell="D1" zoomScale="90" zoomScaleNormal="100" zoomScaleSheetLayoutView="90" workbookViewId="0">
      <selection activeCell="G3" sqref="G3"/>
    </sheetView>
  </sheetViews>
  <sheetFormatPr defaultRowHeight="12" outlineLevelCol="1" x14ac:dyDescent="0.25"/>
  <cols>
    <col min="1" max="3" width="10.7109375" style="2" hidden="1" customWidth="1"/>
    <col min="4" max="4" width="10.7109375" style="2" customWidth="1"/>
    <col min="5" max="5" width="10.42578125" style="2" customWidth="1"/>
    <col min="6" max="6" width="39.85546875" style="2" customWidth="1"/>
    <col min="7" max="7" width="21" style="2" customWidth="1"/>
    <col min="8" max="9" width="14.140625" style="2" customWidth="1"/>
    <col min="10" max="10" width="12.85546875" style="2" customWidth="1"/>
    <col min="11" max="11" width="12.7109375" style="2" customWidth="1"/>
    <col min="12" max="12" width="13" style="2" customWidth="1"/>
    <col min="13" max="13" width="13" style="2" customWidth="1" outlineLevel="1"/>
    <col min="14" max="14" width="9.7109375" style="2" customWidth="1"/>
    <col min="15" max="15" width="28.85546875" style="2" hidden="1" customWidth="1"/>
    <col min="16" max="16384" width="9.140625" style="2"/>
  </cols>
  <sheetData>
    <row r="1" spans="2:13" ht="41.25" customHeight="1" x14ac:dyDescent="0.25">
      <c r="J1" s="87" t="s">
        <v>53</v>
      </c>
      <c r="K1" s="87"/>
      <c r="L1" s="87"/>
      <c r="M1" s="87"/>
    </row>
    <row r="2" spans="2:13" ht="24" customHeight="1" x14ac:dyDescent="0.25">
      <c r="J2" s="87" t="s">
        <v>48</v>
      </c>
      <c r="K2" s="87"/>
      <c r="L2" s="87"/>
      <c r="M2" s="87"/>
    </row>
    <row r="3" spans="2:13" ht="22.5" customHeight="1" x14ac:dyDescent="0.25">
      <c r="J3" s="87" t="s">
        <v>49</v>
      </c>
      <c r="K3" s="87"/>
      <c r="L3" s="87"/>
      <c r="M3" s="87"/>
    </row>
    <row r="4" spans="2:13" ht="33.75" customHeight="1" x14ac:dyDescent="0.25">
      <c r="J4" s="88" t="s">
        <v>90</v>
      </c>
      <c r="K4" s="88"/>
      <c r="L4" s="88"/>
      <c r="M4" s="88"/>
    </row>
    <row r="5" spans="2:13" ht="15" customHeight="1" x14ac:dyDescent="0.25">
      <c r="K5" s="69"/>
      <c r="L5" s="70"/>
      <c r="M5" s="70"/>
    </row>
    <row r="6" spans="2:13" x14ac:dyDescent="0.25">
      <c r="E6" s="104" t="s">
        <v>54</v>
      </c>
      <c r="F6" s="104"/>
      <c r="G6" s="104"/>
      <c r="H6" s="104"/>
      <c r="I6" s="104"/>
      <c r="J6" s="104"/>
      <c r="K6" s="104"/>
      <c r="L6" s="104"/>
      <c r="M6" s="105"/>
    </row>
    <row r="7" spans="2:13" ht="27.75" customHeight="1" x14ac:dyDescent="0.25">
      <c r="E7" s="106"/>
      <c r="F7" s="106"/>
      <c r="G7" s="106"/>
      <c r="H7" s="106"/>
      <c r="I7" s="106"/>
      <c r="J7" s="106"/>
      <c r="K7" s="106"/>
      <c r="L7" s="106"/>
      <c r="M7" s="106"/>
    </row>
    <row r="8" spans="2:13" ht="15" customHeight="1" x14ac:dyDescent="0.25">
      <c r="E8" s="98" t="s">
        <v>0</v>
      </c>
      <c r="F8" s="98"/>
      <c r="G8" s="98"/>
      <c r="H8" s="98"/>
      <c r="I8" s="98"/>
      <c r="J8" s="98"/>
      <c r="K8" s="98"/>
      <c r="L8" s="98"/>
      <c r="M8" s="98"/>
    </row>
    <row r="9" spans="2:13" ht="25.5" customHeight="1" x14ac:dyDescent="0.25">
      <c r="E9" s="107" t="s">
        <v>85</v>
      </c>
      <c r="F9" s="108"/>
      <c r="G9" s="109"/>
      <c r="H9" s="109"/>
      <c r="I9" s="109"/>
      <c r="J9" s="109"/>
      <c r="K9" s="109"/>
      <c r="L9" s="109"/>
      <c r="M9" s="109"/>
    </row>
    <row r="10" spans="2:13" ht="12.75" customHeight="1" x14ac:dyDescent="0.25">
      <c r="E10" s="110" t="s">
        <v>1</v>
      </c>
      <c r="F10" s="111"/>
      <c r="G10" s="109"/>
      <c r="H10" s="109"/>
      <c r="I10" s="109"/>
      <c r="J10" s="109"/>
      <c r="K10" s="109"/>
      <c r="L10" s="109"/>
      <c r="M10" s="109"/>
    </row>
    <row r="11" spans="2:13" ht="15.75" customHeight="1" x14ac:dyDescent="0.25">
      <c r="E11" s="107" t="s">
        <v>2</v>
      </c>
      <c r="F11" s="108"/>
      <c r="G11" s="109" t="s">
        <v>3</v>
      </c>
      <c r="H11" s="109"/>
      <c r="I11" s="109"/>
      <c r="J11" s="109"/>
      <c r="K11" s="109"/>
      <c r="L11" s="109"/>
      <c r="M11" s="109"/>
    </row>
    <row r="12" spans="2:13" ht="15.75" customHeight="1" x14ac:dyDescent="0.25">
      <c r="E12" s="110" t="s">
        <v>1</v>
      </c>
      <c r="F12" s="111"/>
      <c r="G12" s="109" t="s">
        <v>52</v>
      </c>
      <c r="H12" s="109"/>
      <c r="I12" s="109"/>
      <c r="J12" s="109"/>
      <c r="K12" s="109"/>
      <c r="L12" s="109"/>
      <c r="M12" s="109"/>
    </row>
    <row r="13" spans="2:13" ht="14.25" customHeight="1" x14ac:dyDescent="0.25">
      <c r="E13" s="107" t="s">
        <v>4</v>
      </c>
      <c r="F13" s="107"/>
      <c r="G13" s="112"/>
      <c r="H13" s="112"/>
      <c r="I13" s="112"/>
      <c r="J13" s="112"/>
      <c r="K13" s="112"/>
      <c r="L13" s="112"/>
      <c r="M13" s="112"/>
    </row>
    <row r="14" spans="2:13" ht="25.5" customHeight="1" x14ac:dyDescent="0.2">
      <c r="B14" s="3" t="b">
        <f>REGULATION_METHODS&lt;&gt;"Метод сравнения аналогов"</f>
        <v>1</v>
      </c>
      <c r="E14" s="71" t="s">
        <v>86</v>
      </c>
      <c r="F14" s="71"/>
      <c r="G14" s="71"/>
      <c r="H14" s="71"/>
      <c r="I14" s="71"/>
      <c r="J14" s="71"/>
      <c r="K14" s="71"/>
      <c r="L14" s="71"/>
      <c r="M14" s="71"/>
    </row>
    <row r="15" spans="2:13" ht="11.25" customHeight="1" x14ac:dyDescent="0.2">
      <c r="B15" s="3" t="e">
        <f>#REF!</f>
        <v>#REF!</v>
      </c>
      <c r="E15" s="56" t="s">
        <v>5</v>
      </c>
      <c r="F15" s="57" t="s">
        <v>19</v>
      </c>
      <c r="G15" s="58"/>
      <c r="H15" s="96" t="s">
        <v>6</v>
      </c>
      <c r="I15" s="61" t="s">
        <v>7</v>
      </c>
      <c r="J15" s="61"/>
      <c r="K15" s="61"/>
      <c r="L15" s="61"/>
      <c r="M15" s="61"/>
    </row>
    <row r="16" spans="2:13" ht="47.25" customHeight="1" x14ac:dyDescent="0.2">
      <c r="B16" s="3" t="b">
        <f>B14</f>
        <v>1</v>
      </c>
      <c r="E16" s="56"/>
      <c r="F16" s="59"/>
      <c r="G16" s="60"/>
      <c r="H16" s="97"/>
      <c r="I16" s="4" t="s">
        <v>57</v>
      </c>
      <c r="J16" s="5" t="s">
        <v>58</v>
      </c>
      <c r="K16" s="5" t="s">
        <v>59</v>
      </c>
      <c r="L16" s="5" t="s">
        <v>60</v>
      </c>
      <c r="M16" s="5" t="s">
        <v>61</v>
      </c>
    </row>
    <row r="17" spans="2:19" ht="24.75" customHeight="1" x14ac:dyDescent="0.2">
      <c r="B17" s="3" t="e">
        <f>#REF!</f>
        <v>#REF!</v>
      </c>
      <c r="E17" s="7">
        <v>1</v>
      </c>
      <c r="F17" s="77" t="s">
        <v>87</v>
      </c>
      <c r="G17" s="77"/>
      <c r="H17" s="8" t="s">
        <v>8</v>
      </c>
      <c r="I17" s="35"/>
      <c r="J17" s="35"/>
      <c r="K17" s="35"/>
      <c r="L17" s="35"/>
      <c r="M17" s="35"/>
      <c r="S17" s="9"/>
    </row>
    <row r="18" spans="2:19" ht="24" customHeight="1" x14ac:dyDescent="0.2">
      <c r="B18" s="3" t="e">
        <f>#REF!</f>
        <v>#REF!</v>
      </c>
      <c r="E18" s="38" t="s">
        <v>9</v>
      </c>
      <c r="F18" s="77" t="s">
        <v>88</v>
      </c>
      <c r="G18" s="77"/>
      <c r="H18" s="39" t="s">
        <v>8</v>
      </c>
      <c r="I18" s="35"/>
      <c r="J18" s="35"/>
      <c r="K18" s="35"/>
      <c r="L18" s="35"/>
      <c r="M18" s="35"/>
      <c r="R18" s="10"/>
    </row>
    <row r="19" spans="2:19" s="40" customFormat="1" ht="9.75" customHeight="1" x14ac:dyDescent="0.2">
      <c r="B19" s="3"/>
      <c r="D19" s="44"/>
      <c r="E19" s="45"/>
      <c r="F19" s="46"/>
      <c r="G19" s="46"/>
      <c r="H19" s="47"/>
      <c r="I19" s="48"/>
      <c r="J19" s="48"/>
      <c r="K19" s="48"/>
      <c r="L19" s="48"/>
      <c r="M19" s="48"/>
      <c r="R19" s="10"/>
    </row>
    <row r="20" spans="2:19" ht="10.5" customHeight="1" x14ac:dyDescent="0.2">
      <c r="B20" s="3" t="b">
        <v>1</v>
      </c>
      <c r="E20" s="122" t="s">
        <v>10</v>
      </c>
      <c r="F20" s="122"/>
      <c r="G20" s="122"/>
      <c r="H20" s="122"/>
      <c r="I20" s="122"/>
      <c r="J20" s="122"/>
      <c r="K20" s="122"/>
      <c r="L20" s="122"/>
      <c r="M20" s="122"/>
    </row>
    <row r="21" spans="2:19" ht="11.25" customHeight="1" x14ac:dyDescent="0.2">
      <c r="B21" s="3" t="e">
        <f>#REF!</f>
        <v>#REF!</v>
      </c>
      <c r="C21" s="3" t="e">
        <f t="array" ref="C21">INDEX([1]Тарифы!$Y$86:$Y$108,MATCH(#REF!,[1]Тарифы!$X$86:$X$108,0))</f>
        <v>#REF!</v>
      </c>
      <c r="D21" s="3"/>
      <c r="E21" s="56" t="s">
        <v>5</v>
      </c>
      <c r="F21" s="123" t="s">
        <v>11</v>
      </c>
      <c r="G21" s="124"/>
      <c r="H21" s="56" t="s">
        <v>6</v>
      </c>
      <c r="I21" s="61" t="s">
        <v>7</v>
      </c>
      <c r="J21" s="61"/>
      <c r="K21" s="61"/>
      <c r="L21" s="61"/>
      <c r="M21" s="61"/>
    </row>
    <row r="22" spans="2:19" ht="49.5" customHeight="1" x14ac:dyDescent="0.2">
      <c r="B22" s="3" t="e">
        <f>B21</f>
        <v>#REF!</v>
      </c>
      <c r="E22" s="56"/>
      <c r="F22" s="125"/>
      <c r="G22" s="126"/>
      <c r="H22" s="56"/>
      <c r="I22" s="36" t="s">
        <v>57</v>
      </c>
      <c r="J22" s="37" t="s">
        <v>58</v>
      </c>
      <c r="K22" s="37" t="s">
        <v>59</v>
      </c>
      <c r="L22" s="37" t="s">
        <v>60</v>
      </c>
      <c r="M22" s="37" t="s">
        <v>61</v>
      </c>
    </row>
    <row r="23" spans="2:19" ht="11.25" customHeight="1" x14ac:dyDescent="0.2">
      <c r="B23" s="3" t="e">
        <f t="array" ref="B23">AND(#REF!,INDEX([1]Тарифы!$AC$86:$AC$108,MATCH($C21,[1]Тарифы!$Y$86:$Y$108,0))&lt;&gt;"Тариф на транспортировку воды")</f>
        <v>#REF!</v>
      </c>
      <c r="E23" s="4">
        <v>1</v>
      </c>
      <c r="F23" s="77" t="s">
        <v>39</v>
      </c>
      <c r="G23" s="78"/>
      <c r="H23" s="11" t="s">
        <v>12</v>
      </c>
      <c r="I23" s="29"/>
      <c r="J23" s="1"/>
      <c r="K23" s="1"/>
      <c r="L23" s="1"/>
      <c r="M23" s="1"/>
    </row>
    <row r="24" spans="2:19" ht="11.25" customHeight="1" x14ac:dyDescent="0.2">
      <c r="B24" s="3"/>
      <c r="E24" s="4">
        <v>2</v>
      </c>
      <c r="F24" s="127" t="s">
        <v>42</v>
      </c>
      <c r="G24" s="128"/>
      <c r="H24" s="11" t="s">
        <v>12</v>
      </c>
      <c r="I24" s="11"/>
      <c r="J24" s="1"/>
      <c r="K24" s="1"/>
      <c r="L24" s="1"/>
      <c r="M24" s="1"/>
    </row>
    <row r="25" spans="2:19" ht="11.25" customHeight="1" x14ac:dyDescent="0.2">
      <c r="B25" s="3"/>
      <c r="E25" s="4">
        <v>3</v>
      </c>
      <c r="F25" s="77" t="s">
        <v>40</v>
      </c>
      <c r="G25" s="89"/>
      <c r="H25" s="11" t="s">
        <v>12</v>
      </c>
      <c r="I25" s="11"/>
      <c r="J25" s="1"/>
      <c r="K25" s="1"/>
      <c r="L25" s="1"/>
      <c r="M25" s="1"/>
    </row>
    <row r="26" spans="2:19" ht="11.25" customHeight="1" x14ac:dyDescent="0.2">
      <c r="B26" s="3" t="e">
        <f>#REF!</f>
        <v>#REF!</v>
      </c>
      <c r="E26" s="4">
        <v>4</v>
      </c>
      <c r="F26" s="77" t="s">
        <v>41</v>
      </c>
      <c r="G26" s="78"/>
      <c r="H26" s="11" t="s">
        <v>12</v>
      </c>
      <c r="I26" s="12"/>
      <c r="J26" s="1"/>
      <c r="K26" s="1"/>
      <c r="L26" s="1"/>
      <c r="M26" s="1"/>
    </row>
    <row r="27" spans="2:19" ht="11.25" customHeight="1" x14ac:dyDescent="0.2">
      <c r="B27" s="3" t="e">
        <f>AND(#REF!,REGULATION_METHODS&lt;&gt;"Метод сравнения аналогов")</f>
        <v>#REF!</v>
      </c>
      <c r="E27" s="4" t="str">
        <f>E26&amp;".1"</f>
        <v>4.1</v>
      </c>
      <c r="F27" s="80" t="s">
        <v>13</v>
      </c>
      <c r="G27" s="85"/>
      <c r="H27" s="11" t="s">
        <v>12</v>
      </c>
      <c r="I27" s="12"/>
      <c r="J27" s="1"/>
      <c r="K27" s="1"/>
      <c r="L27" s="1"/>
      <c r="M27" s="1"/>
    </row>
    <row r="28" spans="2:19" ht="11.25" customHeight="1" x14ac:dyDescent="0.2">
      <c r="B28" s="3" t="e">
        <f>B27</f>
        <v>#REF!</v>
      </c>
      <c r="E28" s="4" t="str">
        <f>E26&amp;".2"</f>
        <v>4.2</v>
      </c>
      <c r="F28" s="80" t="s">
        <v>14</v>
      </c>
      <c r="G28" s="85"/>
      <c r="H28" s="11" t="s">
        <v>12</v>
      </c>
      <c r="I28" s="1"/>
      <c r="J28" s="1"/>
      <c r="K28" s="1"/>
      <c r="L28" s="1"/>
      <c r="M28" s="1"/>
    </row>
    <row r="29" spans="2:19" ht="11.25" customHeight="1" x14ac:dyDescent="0.2">
      <c r="B29" s="3" t="e">
        <f>B28</f>
        <v>#REF!</v>
      </c>
      <c r="E29" s="4" t="str">
        <f>E26&amp;".3"</f>
        <v>4.3</v>
      </c>
      <c r="F29" s="80" t="s">
        <v>15</v>
      </c>
      <c r="G29" s="85"/>
      <c r="H29" s="11" t="s">
        <v>12</v>
      </c>
      <c r="I29" s="1"/>
      <c r="J29" s="1"/>
      <c r="K29" s="1"/>
      <c r="L29" s="1"/>
      <c r="M29" s="1"/>
    </row>
    <row r="30" spans="2:19" ht="14.25" customHeight="1" x14ac:dyDescent="0.2">
      <c r="B30" s="3"/>
      <c r="E30" s="100">
        <v>2</v>
      </c>
      <c r="F30" s="100"/>
      <c r="G30" s="100"/>
      <c r="H30" s="100"/>
      <c r="I30" s="100"/>
      <c r="J30" s="100"/>
      <c r="K30" s="100"/>
      <c r="L30" s="100"/>
      <c r="M30" s="100"/>
    </row>
    <row r="31" spans="2:19" ht="15.75" customHeight="1" x14ac:dyDescent="0.25">
      <c r="E31" s="98" t="s">
        <v>18</v>
      </c>
      <c r="F31" s="98"/>
      <c r="G31" s="98"/>
      <c r="H31" s="98"/>
      <c r="I31" s="98"/>
      <c r="J31" s="98"/>
      <c r="K31" s="98"/>
      <c r="L31" s="98"/>
      <c r="M31" s="98"/>
    </row>
    <row r="32" spans="2:19" ht="11.25" customHeight="1" x14ac:dyDescent="0.25">
      <c r="E32" s="99" t="s">
        <v>5</v>
      </c>
      <c r="F32" s="57" t="s">
        <v>19</v>
      </c>
      <c r="G32" s="58"/>
      <c r="H32" s="56" t="s">
        <v>6</v>
      </c>
      <c r="I32" s="61" t="s">
        <v>7</v>
      </c>
      <c r="J32" s="61"/>
      <c r="K32" s="61"/>
      <c r="L32" s="61"/>
      <c r="M32" s="61"/>
    </row>
    <row r="33" spans="2:13" ht="51" customHeight="1" x14ac:dyDescent="0.25">
      <c r="E33" s="99"/>
      <c r="F33" s="59"/>
      <c r="G33" s="60"/>
      <c r="H33" s="56"/>
      <c r="I33" s="49" t="s">
        <v>57</v>
      </c>
      <c r="J33" s="37" t="s">
        <v>58</v>
      </c>
      <c r="K33" s="37" t="s">
        <v>59</v>
      </c>
      <c r="L33" s="37" t="s">
        <v>60</v>
      </c>
      <c r="M33" s="37" t="s">
        <v>61</v>
      </c>
    </row>
    <row r="34" spans="2:13" ht="18" customHeight="1" x14ac:dyDescent="0.25">
      <c r="E34" s="38" t="s">
        <v>20</v>
      </c>
      <c r="F34" s="77" t="s">
        <v>43</v>
      </c>
      <c r="G34" s="77"/>
      <c r="H34" s="39" t="s">
        <v>8</v>
      </c>
      <c r="I34" s="41"/>
      <c r="J34" s="41"/>
      <c r="K34" s="41"/>
      <c r="L34" s="41"/>
      <c r="M34" s="41"/>
    </row>
    <row r="35" spans="2:13" ht="13.5" customHeight="1" x14ac:dyDescent="0.25">
      <c r="E35" s="86" t="s">
        <v>21</v>
      </c>
      <c r="F35" s="86"/>
      <c r="G35" s="86"/>
      <c r="H35" s="86"/>
      <c r="I35" s="86"/>
      <c r="J35" s="86"/>
      <c r="K35" s="86"/>
      <c r="L35" s="86"/>
      <c r="M35" s="86"/>
    </row>
    <row r="36" spans="2:13" ht="61.5" customHeight="1" x14ac:dyDescent="0.25">
      <c r="E36" s="38" t="s">
        <v>5</v>
      </c>
      <c r="F36" s="53" t="s">
        <v>22</v>
      </c>
      <c r="G36" s="54"/>
      <c r="H36" s="42" t="s">
        <v>6</v>
      </c>
      <c r="I36" s="36" t="s">
        <v>57</v>
      </c>
      <c r="J36" s="37" t="s">
        <v>58</v>
      </c>
      <c r="K36" s="37" t="s">
        <v>59</v>
      </c>
      <c r="L36" s="37" t="s">
        <v>60</v>
      </c>
      <c r="M36" s="37" t="s">
        <v>61</v>
      </c>
    </row>
    <row r="37" spans="2:13" ht="27.75" customHeight="1" x14ac:dyDescent="0.25">
      <c r="E37" s="38" t="s">
        <v>20</v>
      </c>
      <c r="F37" s="51" t="s">
        <v>82</v>
      </c>
      <c r="G37" s="52"/>
      <c r="H37" s="39" t="s">
        <v>8</v>
      </c>
      <c r="I37" s="34"/>
      <c r="J37" s="34"/>
      <c r="K37" s="34"/>
      <c r="L37" s="34"/>
      <c r="M37" s="34"/>
    </row>
    <row r="38" spans="2:13" s="32" customFormat="1" ht="12" customHeight="1" x14ac:dyDescent="0.25">
      <c r="E38" s="38" t="s">
        <v>62</v>
      </c>
      <c r="F38" s="51" t="s">
        <v>64</v>
      </c>
      <c r="G38" s="52"/>
      <c r="H38" s="43" t="s">
        <v>8</v>
      </c>
      <c r="I38" s="34"/>
      <c r="J38" s="34"/>
      <c r="K38" s="34"/>
      <c r="L38" s="34"/>
      <c r="M38" s="34"/>
    </row>
    <row r="39" spans="2:13" s="32" customFormat="1" ht="12" customHeight="1" x14ac:dyDescent="0.25">
      <c r="E39" s="38" t="s">
        <v>63</v>
      </c>
      <c r="F39" s="51" t="s">
        <v>65</v>
      </c>
      <c r="G39" s="52"/>
      <c r="H39" s="39" t="s">
        <v>8</v>
      </c>
      <c r="I39" s="34"/>
      <c r="J39" s="34"/>
      <c r="K39" s="34"/>
      <c r="L39" s="34"/>
      <c r="M39" s="34"/>
    </row>
    <row r="40" spans="2:13" ht="33" customHeight="1" x14ac:dyDescent="0.25">
      <c r="E40" s="6">
        <v>2</v>
      </c>
      <c r="F40" s="51" t="s">
        <v>68</v>
      </c>
      <c r="G40" s="52"/>
      <c r="H40" s="39" t="s">
        <v>8</v>
      </c>
      <c r="I40" s="34"/>
      <c r="J40" s="34"/>
      <c r="K40" s="34"/>
      <c r="L40" s="34"/>
      <c r="M40" s="34"/>
    </row>
    <row r="41" spans="2:13" s="32" customFormat="1" ht="11.25" customHeight="1" x14ac:dyDescent="0.25">
      <c r="E41" s="6" t="s">
        <v>66</v>
      </c>
      <c r="F41" s="51" t="s">
        <v>64</v>
      </c>
      <c r="G41" s="52"/>
      <c r="H41" s="39" t="s">
        <v>8</v>
      </c>
      <c r="I41" s="34"/>
      <c r="J41" s="34"/>
      <c r="K41" s="34"/>
      <c r="L41" s="34"/>
      <c r="M41" s="34"/>
    </row>
    <row r="42" spans="2:13" s="32" customFormat="1" ht="11.25" customHeight="1" x14ac:dyDescent="0.25">
      <c r="E42" s="6" t="s">
        <v>67</v>
      </c>
      <c r="F42" s="51" t="s">
        <v>65</v>
      </c>
      <c r="G42" s="52"/>
      <c r="H42" s="39" t="s">
        <v>8</v>
      </c>
      <c r="I42" s="34"/>
      <c r="J42" s="34"/>
      <c r="K42" s="34"/>
      <c r="L42" s="34"/>
      <c r="M42" s="34"/>
    </row>
    <row r="43" spans="2:13" s="32" customFormat="1" ht="16.5" customHeight="1" x14ac:dyDescent="0.25">
      <c r="E43" s="50">
        <v>3</v>
      </c>
      <c r="F43" s="50"/>
      <c r="G43" s="50"/>
      <c r="H43" s="50"/>
      <c r="I43" s="50"/>
      <c r="J43" s="50"/>
      <c r="K43" s="50"/>
      <c r="L43" s="50"/>
      <c r="M43" s="50"/>
    </row>
    <row r="44" spans="2:13" ht="51" customHeight="1" x14ac:dyDescent="0.25">
      <c r="E44" s="55" t="s">
        <v>89</v>
      </c>
      <c r="F44" s="55"/>
      <c r="G44" s="55"/>
      <c r="H44" s="55"/>
      <c r="I44" s="55"/>
      <c r="J44" s="55"/>
      <c r="K44" s="55"/>
      <c r="L44" s="55"/>
      <c r="M44" s="55"/>
    </row>
    <row r="45" spans="2:13" ht="12.75" customHeight="1" x14ac:dyDescent="0.25">
      <c r="E45" s="56" t="s">
        <v>5</v>
      </c>
      <c r="F45" s="57" t="s">
        <v>19</v>
      </c>
      <c r="G45" s="58"/>
      <c r="H45" s="56" t="s">
        <v>6</v>
      </c>
      <c r="I45" s="61" t="s">
        <v>7</v>
      </c>
      <c r="J45" s="61"/>
      <c r="K45" s="61"/>
      <c r="L45" s="61"/>
      <c r="M45" s="61"/>
    </row>
    <row r="46" spans="2:13" ht="47.25" customHeight="1" x14ac:dyDescent="0.25">
      <c r="E46" s="56"/>
      <c r="F46" s="59"/>
      <c r="G46" s="60"/>
      <c r="H46" s="56"/>
      <c r="I46" s="30" t="s">
        <v>57</v>
      </c>
      <c r="J46" s="31" t="s">
        <v>58</v>
      </c>
      <c r="K46" s="31" t="s">
        <v>59</v>
      </c>
      <c r="L46" s="31" t="s">
        <v>60</v>
      </c>
      <c r="M46" s="31" t="s">
        <v>61</v>
      </c>
    </row>
    <row r="47" spans="2:13" ht="12.75" customHeight="1" x14ac:dyDescent="0.2">
      <c r="B47" s="3" t="e">
        <f>OR(B48,B49)</f>
        <v>#REF!</v>
      </c>
      <c r="C47" s="3" t="e">
        <f t="array" ref="C47">INDEX([1]Тарифы!$AB$86:$AB$108,MATCH(#REF!,[1]Тарифы!$Y$86:$Y$108,0))</f>
        <v>#REF!</v>
      </c>
      <c r="D47" s="3"/>
      <c r="E47" s="13">
        <v>1</v>
      </c>
      <c r="F47" s="82" t="s">
        <v>44</v>
      </c>
      <c r="G47" s="83"/>
      <c r="H47" s="83"/>
      <c r="I47" s="83"/>
      <c r="J47" s="83"/>
      <c r="K47" s="83"/>
      <c r="L47" s="83"/>
      <c r="M47" s="14"/>
    </row>
    <row r="48" spans="2:13" ht="45.75" customHeight="1" x14ac:dyDescent="0.2">
      <c r="B48" s="3" t="e">
        <f>AND($C47="Водоснабжение",$C48&lt;&gt;"Тариф на транспортировку воды",$C48&lt;&gt;"Тариф на техническую воду")</f>
        <v>#REF!</v>
      </c>
      <c r="C48" s="3" t="e">
        <f t="array" ref="C48">INDEX([1]Тарифы!$AC$86:$AC$108,MATCH(#REF!,[1]Тарифы!$Y$86:$Y$108,0))</f>
        <v>#REF!</v>
      </c>
      <c r="D48" s="3"/>
      <c r="E48" s="16" t="s">
        <v>24</v>
      </c>
      <c r="F48" s="80" t="s">
        <v>70</v>
      </c>
      <c r="G48" s="85"/>
      <c r="H48" s="17" t="s">
        <v>25</v>
      </c>
      <c r="I48" s="18"/>
      <c r="J48" s="18"/>
      <c r="K48" s="18"/>
      <c r="L48" s="18"/>
      <c r="M48" s="18"/>
    </row>
    <row r="49" spans="2:13" ht="47.25" customHeight="1" x14ac:dyDescent="0.2">
      <c r="B49" s="3" t="e">
        <f>AND($C47="Водоснабжение",OR(region_name&lt;&gt;"Ленинградская область",$C48&lt;&gt;"Тариф на транспортировку воды"),$C48&lt;&gt;"Тариф на техническую воду")</f>
        <v>#REF!</v>
      </c>
      <c r="E49" s="8" t="s">
        <v>26</v>
      </c>
      <c r="F49" s="80" t="s">
        <v>71</v>
      </c>
      <c r="G49" s="85"/>
      <c r="H49" s="19" t="s">
        <v>25</v>
      </c>
      <c r="I49" s="18"/>
      <c r="J49" s="18"/>
      <c r="K49" s="18"/>
      <c r="L49" s="18"/>
      <c r="M49" s="18"/>
    </row>
    <row r="50" spans="2:13" ht="16.5" customHeight="1" x14ac:dyDescent="0.2">
      <c r="B50" s="3" t="e">
        <f>B51</f>
        <v>#REF!</v>
      </c>
      <c r="E50" s="8">
        <v>2</v>
      </c>
      <c r="F50" s="82" t="s">
        <v>45</v>
      </c>
      <c r="G50" s="83"/>
      <c r="H50" s="83"/>
      <c r="I50" s="83"/>
      <c r="J50" s="83"/>
      <c r="K50" s="83"/>
      <c r="L50" s="83"/>
      <c r="M50" s="14"/>
    </row>
    <row r="51" spans="2:13" ht="78" customHeight="1" x14ac:dyDescent="0.2">
      <c r="B51" s="3" t="e">
        <f>$C47="Водоснабжение"</f>
        <v>#REF!</v>
      </c>
      <c r="E51" s="8" t="s">
        <v>28</v>
      </c>
      <c r="F51" s="80" t="s">
        <v>72</v>
      </c>
      <c r="G51" s="85"/>
      <c r="H51" s="19" t="s">
        <v>29</v>
      </c>
      <c r="I51" s="20"/>
      <c r="J51" s="18"/>
      <c r="K51" s="18"/>
      <c r="L51" s="18"/>
      <c r="M51" s="18"/>
    </row>
    <row r="52" spans="2:13" ht="15.75" customHeight="1" x14ac:dyDescent="0.2">
      <c r="B52" s="3" t="e">
        <f>OR(B53,#REF!)</f>
        <v>#REF!</v>
      </c>
      <c r="E52" s="8">
        <v>3</v>
      </c>
      <c r="F52" s="82" t="s">
        <v>31</v>
      </c>
      <c r="G52" s="83"/>
      <c r="H52" s="83"/>
      <c r="I52" s="83"/>
      <c r="J52" s="83"/>
      <c r="K52" s="83"/>
      <c r="L52" s="83"/>
      <c r="M52" s="14"/>
    </row>
    <row r="53" spans="2:13" ht="24" customHeight="1" x14ac:dyDescent="0.2">
      <c r="B53" s="3" t="e">
        <f>$C47="Водоснабжение"</f>
        <v>#REF!</v>
      </c>
      <c r="E53" s="8" t="s">
        <v>16</v>
      </c>
      <c r="F53" s="80" t="s">
        <v>73</v>
      </c>
      <c r="G53" s="85"/>
      <c r="H53" s="19" t="s">
        <v>25</v>
      </c>
      <c r="I53" s="19"/>
      <c r="J53" s="18"/>
      <c r="K53" s="18"/>
      <c r="L53" s="18"/>
      <c r="M53" s="18"/>
    </row>
    <row r="54" spans="2:13" ht="24" customHeight="1" x14ac:dyDescent="0.2">
      <c r="B54" s="3" t="e">
        <f>#REF!="Водоотведение"</f>
        <v>#REF!</v>
      </c>
      <c r="E54" s="21" t="s">
        <v>17</v>
      </c>
      <c r="F54" s="85" t="s">
        <v>74</v>
      </c>
      <c r="G54" s="85"/>
      <c r="H54" s="19" t="s">
        <v>46</v>
      </c>
      <c r="I54" s="22"/>
      <c r="J54" s="22"/>
      <c r="K54" s="22"/>
      <c r="L54" s="22"/>
      <c r="M54" s="22"/>
    </row>
    <row r="55" spans="2:13" ht="16.5" customHeight="1" x14ac:dyDescent="0.2">
      <c r="B55" s="3"/>
      <c r="E55" s="95" t="s">
        <v>75</v>
      </c>
      <c r="F55" s="95"/>
      <c r="G55" s="95"/>
      <c r="H55" s="95"/>
      <c r="I55" s="95"/>
      <c r="J55" s="95"/>
      <c r="K55" s="95"/>
      <c r="L55" s="95"/>
      <c r="M55" s="95"/>
    </row>
    <row r="56" spans="2:13" ht="37.5" customHeight="1" x14ac:dyDescent="0.2">
      <c r="B56" s="3" t="b">
        <v>1</v>
      </c>
      <c r="E56" s="71" t="s">
        <v>32</v>
      </c>
      <c r="F56" s="71"/>
      <c r="G56" s="71"/>
      <c r="H56" s="71"/>
      <c r="I56" s="71"/>
      <c r="J56" s="71"/>
      <c r="K56" s="71"/>
      <c r="L56" s="71"/>
      <c r="M56" s="71"/>
    </row>
    <row r="57" spans="2:13" ht="12.75" customHeight="1" x14ac:dyDescent="0.2">
      <c r="B57" s="3" t="b">
        <v>1</v>
      </c>
      <c r="E57" s="94" t="s">
        <v>5</v>
      </c>
      <c r="F57" s="56" t="s">
        <v>19</v>
      </c>
      <c r="G57" s="56"/>
      <c r="H57" s="56" t="s">
        <v>6</v>
      </c>
      <c r="I57" s="61" t="s">
        <v>7</v>
      </c>
      <c r="J57" s="61"/>
      <c r="K57" s="61"/>
      <c r="L57" s="61"/>
      <c r="M57" s="61"/>
    </row>
    <row r="58" spans="2:13" ht="52.5" customHeight="1" x14ac:dyDescent="0.2">
      <c r="B58" s="3" t="b">
        <v>1</v>
      </c>
      <c r="E58" s="94"/>
      <c r="F58" s="56"/>
      <c r="G58" s="56"/>
      <c r="H58" s="56"/>
      <c r="I58" s="36" t="s">
        <v>57</v>
      </c>
      <c r="J58" s="37" t="s">
        <v>58</v>
      </c>
      <c r="K58" s="37" t="s">
        <v>59</v>
      </c>
      <c r="L58" s="37" t="s">
        <v>60</v>
      </c>
      <c r="M58" s="37" t="s">
        <v>61</v>
      </c>
    </row>
    <row r="59" spans="2:13" ht="12" customHeight="1" x14ac:dyDescent="0.2">
      <c r="B59" s="3" t="e">
        <f>B47</f>
        <v>#REF!</v>
      </c>
      <c r="C59" s="3" t="e">
        <f t="array" ref="C59">INDEX([1]Тарифы!$AB$86:$AB$108,MATCH($C60,[1]Тарифы!$Y$86:$Y$108,0))</f>
        <v>#REF!</v>
      </c>
      <c r="D59" s="3"/>
      <c r="E59" s="13">
        <f>E47</f>
        <v>1</v>
      </c>
      <c r="F59" s="82" t="s">
        <v>23</v>
      </c>
      <c r="G59" s="83"/>
      <c r="H59" s="83"/>
      <c r="I59" s="83"/>
      <c r="J59" s="83"/>
      <c r="K59" s="83"/>
      <c r="L59" s="84"/>
      <c r="M59" s="15"/>
    </row>
    <row r="60" spans="2:13" ht="50.25" customHeight="1" x14ac:dyDescent="0.2">
      <c r="B60" s="3" t="e">
        <f>B48</f>
        <v>#REF!</v>
      </c>
      <c r="C60" s="3" t="e">
        <f t="array" ref="C60">INDEX([1]Тарифы!$Y$86:$Y$108,MATCH(#REF!,[1]Тарифы!$X$86:$X$108,0))</f>
        <v>#REF!</v>
      </c>
      <c r="D60" s="3"/>
      <c r="E60" s="16" t="str">
        <f>E48</f>
        <v>1.1</v>
      </c>
      <c r="F60" s="73" t="str">
        <f>F48</f>
        <v>доля проб горячей воды в тепловой сети или в сети горячего водоснабжения, не соответствующих установленным требованиям по температуре в общем объеме проб, отобранных по результатам производственного контроля качества горячей воды</v>
      </c>
      <c r="G60" s="74"/>
      <c r="H60" s="19" t="s">
        <v>25</v>
      </c>
      <c r="I60" s="35"/>
      <c r="J60" s="35"/>
      <c r="K60" s="35"/>
      <c r="L60" s="35"/>
      <c r="M60" s="35"/>
    </row>
    <row r="61" spans="2:13" ht="12" customHeight="1" x14ac:dyDescent="0.2">
      <c r="B61" s="3" t="e">
        <f>B60</f>
        <v>#REF!</v>
      </c>
      <c r="E61" s="39"/>
      <c r="F61" s="75" t="s">
        <v>33</v>
      </c>
      <c r="G61" s="75"/>
      <c r="H61" s="23"/>
      <c r="I61" s="35"/>
      <c r="J61" s="35"/>
      <c r="K61" s="35"/>
      <c r="L61" s="35"/>
      <c r="M61" s="35"/>
    </row>
    <row r="62" spans="2:13" ht="55.5" customHeight="1" x14ac:dyDescent="0.2">
      <c r="B62" s="3" t="e">
        <f>B49</f>
        <v>#REF!</v>
      </c>
      <c r="E62" s="39" t="str">
        <f>E49</f>
        <v>1.2</v>
      </c>
      <c r="F62" s="76" t="str">
        <f>F49</f>
        <v>доля проб горячей воды в тепловой сети или в сети горячего водоснабжения, не соответствующих установленным требованиям (за исключением температуры), в общем объеме проб, отобранных по результатам производственного контроля качества горячей воды</v>
      </c>
      <c r="G62" s="76"/>
      <c r="H62" s="19" t="s">
        <v>25</v>
      </c>
      <c r="I62" s="35"/>
      <c r="J62" s="35"/>
      <c r="K62" s="35"/>
      <c r="L62" s="35"/>
      <c r="M62" s="35"/>
    </row>
    <row r="63" spans="2:13" ht="12" customHeight="1" x14ac:dyDescent="0.2">
      <c r="B63" s="3" t="e">
        <f>B62</f>
        <v>#REF!</v>
      </c>
      <c r="E63" s="39"/>
      <c r="F63" s="75" t="s">
        <v>33</v>
      </c>
      <c r="G63" s="75"/>
      <c r="H63" s="23"/>
      <c r="I63" s="35"/>
      <c r="J63" s="35"/>
      <c r="K63" s="35"/>
      <c r="L63" s="35"/>
      <c r="M63" s="35"/>
    </row>
    <row r="64" spans="2:13" ht="12" customHeight="1" x14ac:dyDescent="0.2">
      <c r="B64" s="3" t="e">
        <f>B50</f>
        <v>#REF!</v>
      </c>
      <c r="E64" s="39">
        <f>E50</f>
        <v>2</v>
      </c>
      <c r="F64" s="77" t="s">
        <v>27</v>
      </c>
      <c r="G64" s="78"/>
      <c r="H64" s="78"/>
      <c r="I64" s="78"/>
      <c r="J64" s="78"/>
      <c r="K64" s="78"/>
      <c r="L64" s="79"/>
      <c r="M64" s="15"/>
    </row>
    <row r="65" spans="2:13" ht="86.25" customHeight="1" x14ac:dyDescent="0.2">
      <c r="B65" s="3" t="e">
        <f>B51</f>
        <v>#REF!</v>
      </c>
      <c r="E65" s="39" t="str">
        <f>E51</f>
        <v>2.1</v>
      </c>
      <c r="F65" s="80" t="s">
        <v>83</v>
      </c>
      <c r="G65" s="81"/>
      <c r="H65" s="19" t="s">
        <v>25</v>
      </c>
      <c r="I65" s="35"/>
      <c r="J65" s="35"/>
      <c r="K65" s="35"/>
      <c r="L65" s="35"/>
      <c r="M65" s="35"/>
    </row>
    <row r="66" spans="2:13" ht="12" customHeight="1" x14ac:dyDescent="0.2">
      <c r="B66" s="3" t="e">
        <f>B65</f>
        <v>#REF!</v>
      </c>
      <c r="E66" s="39"/>
      <c r="F66" s="75" t="s">
        <v>33</v>
      </c>
      <c r="G66" s="75"/>
      <c r="H66" s="23"/>
      <c r="I66" s="35"/>
      <c r="J66" s="35"/>
      <c r="K66" s="35"/>
      <c r="L66" s="35"/>
      <c r="M66" s="35"/>
    </row>
    <row r="67" spans="2:13" ht="12" customHeight="1" x14ac:dyDescent="0.2">
      <c r="B67" s="3" t="e">
        <f>B52</f>
        <v>#REF!</v>
      </c>
      <c r="E67" s="39">
        <f>E52</f>
        <v>3</v>
      </c>
      <c r="F67" s="77" t="s">
        <v>31</v>
      </c>
      <c r="G67" s="78"/>
      <c r="H67" s="78"/>
      <c r="I67" s="78"/>
      <c r="J67" s="78"/>
      <c r="K67" s="78"/>
      <c r="L67" s="79"/>
      <c r="M67" s="15"/>
    </row>
    <row r="68" spans="2:13" ht="24" customHeight="1" x14ac:dyDescent="0.2">
      <c r="B68" s="3" t="e">
        <f>B53</f>
        <v>#REF!</v>
      </c>
      <c r="E68" s="39" t="str">
        <f>E53</f>
        <v>3.1</v>
      </c>
      <c r="F68" s="80" t="str">
        <f>F53</f>
        <v xml:space="preserve">доля потерь воды в централизованных системах водоснабжения при ее транспортировке в общем объеме воды, поданной в водопроводную сеть </v>
      </c>
      <c r="G68" s="81"/>
      <c r="H68" s="19" t="s">
        <v>25</v>
      </c>
      <c r="I68" s="35"/>
      <c r="J68" s="35"/>
      <c r="K68" s="35"/>
      <c r="L68" s="35"/>
      <c r="M68" s="35"/>
    </row>
    <row r="69" spans="2:13" ht="12" customHeight="1" x14ac:dyDescent="0.2">
      <c r="B69" s="3" t="e">
        <f>B68</f>
        <v>#REF!</v>
      </c>
      <c r="E69" s="24"/>
      <c r="F69" s="63" t="s">
        <v>33</v>
      </c>
      <c r="G69" s="64"/>
      <c r="H69" s="64"/>
      <c r="I69" s="64"/>
      <c r="J69" s="64"/>
      <c r="K69" s="64"/>
      <c r="L69" s="64"/>
      <c r="M69" s="64"/>
    </row>
    <row r="70" spans="2:13" ht="27.75" customHeight="1" x14ac:dyDescent="0.2">
      <c r="B70" s="3" t="e">
        <f>#REF!</f>
        <v>#REF!</v>
      </c>
      <c r="E70" s="21" t="s">
        <v>17</v>
      </c>
      <c r="F70" s="80" t="str">
        <f>F54</f>
        <v>удельное количество тепловой энергии, расходуемое на подогрев горячей воды</v>
      </c>
      <c r="G70" s="81"/>
      <c r="H70" s="19" t="s">
        <v>46</v>
      </c>
      <c r="I70" s="12"/>
      <c r="J70" s="12"/>
      <c r="K70" s="12"/>
      <c r="L70" s="12"/>
      <c r="M70" s="12"/>
    </row>
    <row r="71" spans="2:13" ht="12" customHeight="1" x14ac:dyDescent="0.2">
      <c r="B71" s="3" t="e">
        <f>B70</f>
        <v>#REF!</v>
      </c>
      <c r="E71" s="21"/>
      <c r="F71" s="75" t="s">
        <v>33</v>
      </c>
      <c r="G71" s="75"/>
      <c r="H71" s="23"/>
      <c r="I71" s="35"/>
      <c r="J71" s="35"/>
      <c r="K71" s="35"/>
      <c r="L71" s="35"/>
      <c r="M71" s="35"/>
    </row>
    <row r="72" spans="2:13" s="32" customFormat="1" ht="15" customHeight="1" x14ac:dyDescent="0.2">
      <c r="B72" s="3"/>
      <c r="E72" s="67" t="s">
        <v>76</v>
      </c>
      <c r="F72" s="67"/>
      <c r="G72" s="67"/>
      <c r="H72" s="67"/>
      <c r="I72" s="67"/>
      <c r="J72" s="67"/>
      <c r="K72" s="67"/>
      <c r="L72" s="67"/>
      <c r="M72" s="67"/>
    </row>
    <row r="73" spans="2:13" ht="16.5" customHeight="1" x14ac:dyDescent="0.25">
      <c r="E73" s="71" t="s">
        <v>34</v>
      </c>
      <c r="F73" s="71"/>
      <c r="G73" s="71"/>
      <c r="H73" s="71"/>
      <c r="I73" s="71"/>
      <c r="J73" s="71"/>
      <c r="K73" s="71"/>
      <c r="L73" s="71"/>
      <c r="M73" s="71"/>
    </row>
    <row r="74" spans="2:13" ht="63" customHeight="1" x14ac:dyDescent="0.25">
      <c r="E74" s="25" t="s">
        <v>5</v>
      </c>
      <c r="F74" s="72" t="s">
        <v>19</v>
      </c>
      <c r="G74" s="72"/>
      <c r="H74" s="4" t="s">
        <v>6</v>
      </c>
      <c r="I74" s="26" t="s">
        <v>55</v>
      </c>
      <c r="J74" s="26" t="s">
        <v>56</v>
      </c>
      <c r="K74" s="101" t="s">
        <v>35</v>
      </c>
      <c r="L74" s="102"/>
      <c r="M74" s="103"/>
    </row>
    <row r="75" spans="2:13" ht="15" customHeight="1" x14ac:dyDescent="0.25">
      <c r="E75" s="25" t="s">
        <v>20</v>
      </c>
      <c r="F75" s="93" t="s">
        <v>47</v>
      </c>
      <c r="G75" s="93"/>
      <c r="H75" s="25" t="s">
        <v>36</v>
      </c>
      <c r="I75" s="27"/>
      <c r="J75" s="27"/>
      <c r="K75" s="113"/>
      <c r="L75" s="114"/>
      <c r="M75" s="115"/>
    </row>
    <row r="76" spans="2:13" ht="14.25" customHeight="1" x14ac:dyDescent="0.25">
      <c r="E76" s="25" t="s">
        <v>9</v>
      </c>
      <c r="F76" s="93" t="s">
        <v>69</v>
      </c>
      <c r="G76" s="93"/>
      <c r="H76" s="93"/>
      <c r="I76" s="93"/>
      <c r="J76" s="93"/>
      <c r="K76" s="116"/>
      <c r="L76" s="117"/>
      <c r="M76" s="118"/>
    </row>
    <row r="77" spans="2:13" ht="54.75" customHeight="1" x14ac:dyDescent="0.25">
      <c r="E77" s="25" t="s">
        <v>28</v>
      </c>
      <c r="F77" s="90" t="str">
        <f>F60</f>
        <v>доля проб горячей воды в тепловой сети или в сети горячего водоснабжения, не соответствующих установленным требованиям по температуре в общем объеме проб, отобранных по результатам производственного контроля качества горячей воды</v>
      </c>
      <c r="G77" s="90"/>
      <c r="H77" s="25" t="s">
        <v>25</v>
      </c>
      <c r="I77" s="27"/>
      <c r="J77" s="27"/>
      <c r="K77" s="116"/>
      <c r="L77" s="117"/>
      <c r="M77" s="118"/>
    </row>
    <row r="78" spans="2:13" ht="47.25" customHeight="1" x14ac:dyDescent="0.25">
      <c r="E78" s="25" t="s">
        <v>30</v>
      </c>
      <c r="F78" s="90" t="str">
        <f>F62</f>
        <v>доля проб горячей воды в тепловой сети или в сети горячего водоснабжения, не соответствующих установленным требованиям (за исключением температуры), в общем объеме проб, отобранных по результатам производственного контроля качества горячей воды</v>
      </c>
      <c r="G78" s="90"/>
      <c r="H78" s="25" t="s">
        <v>25</v>
      </c>
      <c r="I78" s="27"/>
      <c r="J78" s="27"/>
      <c r="K78" s="116"/>
      <c r="L78" s="117"/>
      <c r="M78" s="118"/>
    </row>
    <row r="79" spans="2:13" ht="82.5" customHeight="1" x14ac:dyDescent="0.25">
      <c r="E79" s="25" t="s">
        <v>77</v>
      </c>
      <c r="F79" s="90" t="str">
        <f>F65</f>
        <v xml:space="preserve">количеством перерывов в подаче воды, зафиксированных в местах исполнения обязательств организацией, осуществляющей горячее водоснабжение, по подаче  горячей воды, произошедших в результате аварий, повреждений и иных технологических нарушений на объектах централизованной системы горячего водоснабжения, принадлежащих организации, осуществляющей горячее водоснабжение, в расчете на протяженность водопроводной сети в год </v>
      </c>
      <c r="G79" s="90"/>
      <c r="H79" s="25" t="s">
        <v>25</v>
      </c>
      <c r="I79" s="27"/>
      <c r="J79" s="27"/>
      <c r="K79" s="116"/>
      <c r="L79" s="117"/>
      <c r="M79" s="118"/>
    </row>
    <row r="80" spans="2:13" s="32" customFormat="1" ht="24.75" customHeight="1" x14ac:dyDescent="0.25">
      <c r="E80" s="33" t="s">
        <v>51</v>
      </c>
      <c r="F80" s="65" t="s">
        <v>84</v>
      </c>
      <c r="G80" s="66"/>
      <c r="H80" s="28" t="s">
        <v>8</v>
      </c>
      <c r="I80" s="27"/>
      <c r="J80" s="27"/>
      <c r="K80" s="116"/>
      <c r="L80" s="117"/>
      <c r="M80" s="118"/>
    </row>
    <row r="81" spans="5:13" s="32" customFormat="1" ht="14.25" customHeight="1" x14ac:dyDescent="0.25">
      <c r="E81" s="33" t="s">
        <v>78</v>
      </c>
      <c r="F81" s="65" t="s">
        <v>64</v>
      </c>
      <c r="G81" s="66"/>
      <c r="H81" s="28" t="s">
        <v>8</v>
      </c>
      <c r="I81" s="27"/>
      <c r="J81" s="27"/>
      <c r="K81" s="116"/>
      <c r="L81" s="117"/>
      <c r="M81" s="118"/>
    </row>
    <row r="82" spans="5:13" s="32" customFormat="1" ht="14.25" customHeight="1" x14ac:dyDescent="0.25">
      <c r="E82" s="33" t="s">
        <v>79</v>
      </c>
      <c r="F82" s="65" t="s">
        <v>65</v>
      </c>
      <c r="G82" s="66"/>
      <c r="H82" s="28" t="s">
        <v>8</v>
      </c>
      <c r="I82" s="27"/>
      <c r="J82" s="27"/>
      <c r="K82" s="116"/>
      <c r="L82" s="117"/>
      <c r="M82" s="118"/>
    </row>
    <row r="83" spans="5:13" s="32" customFormat="1" ht="33" customHeight="1" x14ac:dyDescent="0.25">
      <c r="E83" s="33" t="s">
        <v>75</v>
      </c>
      <c r="F83" s="65" t="s">
        <v>68</v>
      </c>
      <c r="G83" s="66"/>
      <c r="H83" s="28" t="s">
        <v>8</v>
      </c>
      <c r="I83" s="27"/>
      <c r="J83" s="27"/>
      <c r="K83" s="116"/>
      <c r="L83" s="117"/>
      <c r="M83" s="118"/>
    </row>
    <row r="84" spans="5:13" s="32" customFormat="1" ht="14.25" customHeight="1" x14ac:dyDescent="0.25">
      <c r="E84" s="33" t="s">
        <v>80</v>
      </c>
      <c r="F84" s="65" t="s">
        <v>64</v>
      </c>
      <c r="G84" s="66"/>
      <c r="H84" s="28" t="s">
        <v>8</v>
      </c>
      <c r="I84" s="27"/>
      <c r="J84" s="27"/>
      <c r="K84" s="116"/>
      <c r="L84" s="117"/>
      <c r="M84" s="118"/>
    </row>
    <row r="85" spans="5:13" s="32" customFormat="1" ht="14.25" customHeight="1" x14ac:dyDescent="0.25">
      <c r="E85" s="33" t="s">
        <v>81</v>
      </c>
      <c r="F85" s="65" t="s">
        <v>65</v>
      </c>
      <c r="G85" s="66"/>
      <c r="H85" s="28" t="s">
        <v>8</v>
      </c>
      <c r="I85" s="27"/>
      <c r="J85" s="27"/>
      <c r="K85" s="119"/>
      <c r="L85" s="120"/>
      <c r="M85" s="121"/>
    </row>
    <row r="86" spans="5:13" ht="12.75" customHeight="1" x14ac:dyDescent="0.25">
      <c r="E86" s="71" t="s">
        <v>37</v>
      </c>
      <c r="F86" s="71"/>
      <c r="G86" s="71"/>
      <c r="H86" s="71"/>
      <c r="I86" s="71"/>
      <c r="J86" s="71"/>
      <c r="K86" s="71"/>
      <c r="L86" s="71"/>
      <c r="M86" s="71"/>
    </row>
    <row r="87" spans="5:13" ht="11.25" customHeight="1" x14ac:dyDescent="0.2">
      <c r="E87" s="56" t="s">
        <v>5</v>
      </c>
      <c r="F87" s="56" t="s">
        <v>38</v>
      </c>
      <c r="G87" s="91"/>
      <c r="H87" s="56" t="s">
        <v>6</v>
      </c>
      <c r="I87" s="4"/>
      <c r="J87" s="56" t="s">
        <v>7</v>
      </c>
      <c r="K87" s="92"/>
      <c r="L87" s="92"/>
      <c r="M87" s="92"/>
    </row>
    <row r="88" spans="5:13" ht="48" x14ac:dyDescent="0.25">
      <c r="E88" s="56"/>
      <c r="F88" s="91"/>
      <c r="G88" s="91"/>
      <c r="H88" s="91"/>
      <c r="I88" s="30" t="s">
        <v>57</v>
      </c>
      <c r="J88" s="31" t="s">
        <v>58</v>
      </c>
      <c r="K88" s="31" t="s">
        <v>59</v>
      </c>
      <c r="L88" s="31" t="s">
        <v>60</v>
      </c>
      <c r="M88" s="31" t="s">
        <v>61</v>
      </c>
    </row>
    <row r="89" spans="5:13" ht="16.5" customHeight="1" x14ac:dyDescent="0.25">
      <c r="E89" s="6">
        <v>1</v>
      </c>
      <c r="F89" s="62" t="s">
        <v>64</v>
      </c>
      <c r="G89" s="62"/>
      <c r="H89" s="28" t="s">
        <v>8</v>
      </c>
      <c r="I89" s="6"/>
      <c r="J89" s="6"/>
      <c r="K89" s="6"/>
      <c r="L89" s="6"/>
      <c r="M89" s="6"/>
    </row>
    <row r="90" spans="5:13" s="32" customFormat="1" ht="19.5" customHeight="1" x14ac:dyDescent="0.25">
      <c r="E90" s="6">
        <v>2</v>
      </c>
      <c r="F90" s="62" t="s">
        <v>65</v>
      </c>
      <c r="G90" s="62"/>
      <c r="H90" s="28" t="s">
        <v>8</v>
      </c>
      <c r="I90" s="6"/>
      <c r="J90" s="6"/>
      <c r="K90" s="6"/>
      <c r="L90" s="6"/>
      <c r="M90" s="6"/>
    </row>
    <row r="91" spans="5:13" ht="17.25" customHeight="1" x14ac:dyDescent="0.25">
      <c r="E91" s="68" t="s">
        <v>50</v>
      </c>
      <c r="F91" s="68"/>
      <c r="G91" s="68"/>
      <c r="H91" s="68"/>
      <c r="I91" s="68"/>
      <c r="J91" s="68"/>
      <c r="K91" s="68"/>
      <c r="L91" s="68"/>
      <c r="M91" s="68"/>
    </row>
    <row r="92" spans="5:13" ht="24.75" customHeight="1" x14ac:dyDescent="0.25">
      <c r="E92" s="68"/>
      <c r="F92" s="68"/>
      <c r="G92" s="68"/>
      <c r="H92" s="68"/>
      <c r="I92" s="68"/>
      <c r="J92" s="68"/>
      <c r="K92" s="68"/>
      <c r="L92" s="68"/>
      <c r="M92" s="68"/>
    </row>
    <row r="93" spans="5:13" ht="27" customHeight="1" x14ac:dyDescent="0.25"/>
  </sheetData>
  <mergeCells count="108">
    <mergeCell ref="E6:M7"/>
    <mergeCell ref="E9:F9"/>
    <mergeCell ref="G9:M9"/>
    <mergeCell ref="E10:F10"/>
    <mergeCell ref="G10:M10"/>
    <mergeCell ref="E8:M8"/>
    <mergeCell ref="F17:G17"/>
    <mergeCell ref="E11:F11"/>
    <mergeCell ref="G11:M11"/>
    <mergeCell ref="E12:F12"/>
    <mergeCell ref="G12:M12"/>
    <mergeCell ref="E13:F13"/>
    <mergeCell ref="G13:M13"/>
    <mergeCell ref="E14:M14"/>
    <mergeCell ref="E15:E16"/>
    <mergeCell ref="F15:G16"/>
    <mergeCell ref="H15:H16"/>
    <mergeCell ref="I15:M15"/>
    <mergeCell ref="F42:G42"/>
    <mergeCell ref="F29:G29"/>
    <mergeCell ref="E31:M31"/>
    <mergeCell ref="E32:E33"/>
    <mergeCell ref="F32:G33"/>
    <mergeCell ref="H32:H33"/>
    <mergeCell ref="I32:M32"/>
    <mergeCell ref="E30:M30"/>
    <mergeCell ref="F26:G26"/>
    <mergeCell ref="F27:G27"/>
    <mergeCell ref="F28:G28"/>
    <mergeCell ref="F23:G23"/>
    <mergeCell ref="F18:G18"/>
    <mergeCell ref="E20:M20"/>
    <mergeCell ref="E21:E22"/>
    <mergeCell ref="F21:G22"/>
    <mergeCell ref="H21:H22"/>
    <mergeCell ref="I21:M21"/>
    <mergeCell ref="F24:G24"/>
    <mergeCell ref="J1:M1"/>
    <mergeCell ref="J2:M2"/>
    <mergeCell ref="J3:M3"/>
    <mergeCell ref="J4:M4"/>
    <mergeCell ref="F89:G89"/>
    <mergeCell ref="F25:G25"/>
    <mergeCell ref="F77:G77"/>
    <mergeCell ref="F78:G78"/>
    <mergeCell ref="F79:G79"/>
    <mergeCell ref="E86:M86"/>
    <mergeCell ref="E87:E88"/>
    <mergeCell ref="F87:G88"/>
    <mergeCell ref="H87:H88"/>
    <mergeCell ref="J87:M87"/>
    <mergeCell ref="F75:G75"/>
    <mergeCell ref="F71:G71"/>
    <mergeCell ref="E56:M56"/>
    <mergeCell ref="E57:E58"/>
    <mergeCell ref="F57:G58"/>
    <mergeCell ref="H57:H58"/>
    <mergeCell ref="F54:G54"/>
    <mergeCell ref="I57:M57"/>
    <mergeCell ref="E55:M55"/>
    <mergeCell ref="F50:L50"/>
    <mergeCell ref="E91:M92"/>
    <mergeCell ref="K5:M5"/>
    <mergeCell ref="E73:M73"/>
    <mergeCell ref="F74:G74"/>
    <mergeCell ref="F60:G60"/>
    <mergeCell ref="F61:G61"/>
    <mergeCell ref="F62:G62"/>
    <mergeCell ref="F63:G63"/>
    <mergeCell ref="F64:L64"/>
    <mergeCell ref="F68:G68"/>
    <mergeCell ref="F70:G70"/>
    <mergeCell ref="F59:L59"/>
    <mergeCell ref="F65:G65"/>
    <mergeCell ref="F66:G66"/>
    <mergeCell ref="F67:L67"/>
    <mergeCell ref="F53:G53"/>
    <mergeCell ref="F51:G51"/>
    <mergeCell ref="F52:L52"/>
    <mergeCell ref="F47:L47"/>
    <mergeCell ref="F48:G48"/>
    <mergeCell ref="F49:G49"/>
    <mergeCell ref="F34:G34"/>
    <mergeCell ref="E35:M35"/>
    <mergeCell ref="F37:G37"/>
    <mergeCell ref="F90:G90"/>
    <mergeCell ref="F69:M69"/>
    <mergeCell ref="F80:G80"/>
    <mergeCell ref="F81:G81"/>
    <mergeCell ref="F82:G82"/>
    <mergeCell ref="F83:G83"/>
    <mergeCell ref="F84:G84"/>
    <mergeCell ref="F85:G85"/>
    <mergeCell ref="E72:M72"/>
    <mergeCell ref="F76:J76"/>
    <mergeCell ref="K74:M74"/>
    <mergeCell ref="K75:M85"/>
    <mergeCell ref="E43:M43"/>
    <mergeCell ref="F38:G38"/>
    <mergeCell ref="F39:G39"/>
    <mergeCell ref="F36:G36"/>
    <mergeCell ref="F41:G41"/>
    <mergeCell ref="F40:G40"/>
    <mergeCell ref="E44:M44"/>
    <mergeCell ref="E45:E46"/>
    <mergeCell ref="F45:G46"/>
    <mergeCell ref="H45:H46"/>
    <mergeCell ref="I45:M45"/>
  </mergeCells>
  <phoneticPr fontId="7" type="noConversion"/>
  <pageMargins left="0.98425196850393704" right="0.78740157480314965" top="1.1811023622047245" bottom="0.78740157480314965" header="0.31496062992125984" footer="0.31496062992125984"/>
  <pageSetup paperSize="9" scale="78" fitToHeight="0" orientation="landscape" r:id="rId1"/>
  <rowBreaks count="5" manualBreakCount="5">
    <brk id="29" max="12" man="1"/>
    <brk id="42" max="12" man="1"/>
    <brk id="54" max="12" man="1"/>
    <brk id="71" max="12" man="1"/>
    <brk id="9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 к решению</vt:lpstr>
      <vt:lpstr>'ПП к решению'!Область_печати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2026-08-05T05:45:24Z</cp:lastPrinted>
  <dcterms:created xsi:type="dcterms:W3CDTF">2015-06-05T18:19:34Z</dcterms:created>
  <dcterms:modified xsi:type="dcterms:W3CDTF">2026-08-28T08:09:19Z</dcterms:modified>
</cp:coreProperties>
</file>