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Кулешова\Работа\Тарифная кампания 2025\Кикнурский\!ПРАВЛЕНИЕ\село 2025-2029\"/>
    </mc:Choice>
  </mc:AlternateContent>
  <xr:revisionPtr revIDLastSave="0" documentId="13_ncr:1_{7964863A-E2A0-4C82-8658-D4DBE1BBD7DC}" xr6:coauthVersionLast="47" xr6:coauthVersionMax="47" xr10:uidLastSave="{00000000-0000-0000-0000-000000000000}"/>
  <bookViews>
    <workbookView xWindow="-120" yWindow="-120" windowWidth="29040" windowHeight="15840" xr2:uid="{CDD9F9C6-6D39-4729-94F6-EC6A7E7AC92F}"/>
  </bookViews>
  <sheets>
    <sheet name="Лист1" sheetId="1" r:id="rId1"/>
  </sheets>
  <externalReferences>
    <externalReference r:id="rId2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  <definedName name="_xlnm.Print_Titles" localSheetId="0">Лист1!$11:$15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118" i="1" l="1"/>
  <c r="AW118" i="1"/>
  <c r="AV118" i="1"/>
  <c r="AU118" i="1"/>
  <c r="AS118" i="1"/>
  <c r="AW110" i="1"/>
  <c r="AV110" i="1"/>
  <c r="AU110" i="1"/>
  <c r="AT110" i="1"/>
  <c r="AS110" i="1"/>
  <c r="AW109" i="1"/>
  <c r="AV109" i="1"/>
  <c r="AU109" i="1"/>
  <c r="AT109" i="1"/>
  <c r="AS109" i="1"/>
  <c r="AW108" i="1"/>
  <c r="AV108" i="1"/>
  <c r="AU108" i="1"/>
  <c r="AT108" i="1"/>
  <c r="AS108" i="1"/>
  <c r="AW100" i="1"/>
  <c r="AV100" i="1"/>
  <c r="AU100" i="1"/>
  <c r="AT100" i="1"/>
  <c r="AS100" i="1"/>
  <c r="AW99" i="1"/>
  <c r="AV99" i="1"/>
  <c r="AU99" i="1"/>
  <c r="AT99" i="1"/>
  <c r="AS99" i="1"/>
  <c r="AW98" i="1"/>
  <c r="AV98" i="1"/>
  <c r="AU98" i="1"/>
  <c r="AT98" i="1"/>
  <c r="AS98" i="1"/>
  <c r="AW97" i="1"/>
  <c r="AS97" i="1"/>
  <c r="AV97" i="1"/>
  <c r="AU97" i="1"/>
  <c r="AT97" i="1"/>
  <c r="AW96" i="1"/>
  <c r="AV96" i="1"/>
  <c r="AU96" i="1"/>
  <c r="AT96" i="1"/>
  <c r="AS96" i="1"/>
  <c r="AW95" i="1"/>
  <c r="AV95" i="1"/>
  <c r="AU95" i="1"/>
  <c r="AT95" i="1"/>
  <c r="AS95" i="1"/>
  <c r="AW93" i="1"/>
  <c r="AV93" i="1"/>
  <c r="AU93" i="1"/>
  <c r="AT93" i="1"/>
  <c r="AS93" i="1"/>
  <c r="AW92" i="1"/>
  <c r="AU92" i="1"/>
  <c r="AS92" i="1"/>
  <c r="AV92" i="1"/>
  <c r="AT92" i="1"/>
  <c r="AW90" i="1"/>
  <c r="AV90" i="1"/>
  <c r="AU90" i="1"/>
  <c r="AT90" i="1"/>
  <c r="AS90" i="1"/>
  <c r="AW75" i="1"/>
  <c r="AV75" i="1"/>
  <c r="AU75" i="1"/>
  <c r="AT75" i="1"/>
  <c r="AS75" i="1"/>
  <c r="AW74" i="1"/>
  <c r="AV74" i="1"/>
  <c r="AU74" i="1"/>
  <c r="AT74" i="1"/>
  <c r="AS74" i="1"/>
  <c r="D16" i="1"/>
  <c r="A16" i="1"/>
  <c r="B1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M11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7" i="1" s="1"/>
  <c r="AL1" i="1"/>
  <c r="AL7" i="1" s="1"/>
  <c r="AK1" i="1"/>
  <c r="AK7" i="1" s="1"/>
  <c r="AJ1" i="1"/>
  <c r="AJ3" i="1" s="1"/>
  <c r="AI1" i="1"/>
  <c r="AI7" i="1" s="1"/>
  <c r="AH1" i="1"/>
  <c r="AH7" i="1" s="1"/>
  <c r="AG1" i="1"/>
  <c r="AG7" i="1" s="1"/>
  <c r="AF1" i="1"/>
  <c r="AF7" i="1" s="1"/>
  <c r="AE1" i="1"/>
  <c r="AE7" i="1" s="1"/>
  <c r="AD1" i="1"/>
  <c r="AD7" i="1" s="1"/>
  <c r="AC1" i="1"/>
  <c r="AC7" i="1" s="1"/>
  <c r="AB1" i="1"/>
  <c r="AB3" i="1" s="1"/>
  <c r="AA1" i="1"/>
  <c r="AA7" i="1" s="1"/>
  <c r="Z1" i="1"/>
  <c r="Z7" i="1" s="1"/>
  <c r="Y1" i="1"/>
  <c r="Y7" i="1" s="1"/>
  <c r="X1" i="1"/>
  <c r="X7" i="1" s="1"/>
  <c r="W1" i="1"/>
  <c r="W7" i="1" s="1"/>
  <c r="V1" i="1"/>
  <c r="V7" i="1" s="1"/>
  <c r="U1" i="1"/>
  <c r="U7" i="1" s="1"/>
  <c r="T1" i="1"/>
  <c r="T3" i="1" s="1"/>
  <c r="S1" i="1"/>
  <c r="S3" i="1" s="1"/>
  <c r="R1" i="1"/>
  <c r="R3" i="1" s="1"/>
  <c r="Q1" i="1"/>
  <c r="Q3" i="1" s="1"/>
  <c r="P1" i="1"/>
  <c r="P3" i="1" s="1"/>
  <c r="O1" i="1"/>
  <c r="O3" i="1" s="1"/>
  <c r="C127" i="1" l="1"/>
  <c r="C128" i="1"/>
  <c r="X3" i="1"/>
  <c r="AF3" i="1"/>
  <c r="T7" i="1"/>
  <c r="AB7" i="1"/>
  <c r="AJ7" i="1"/>
  <c r="U3" i="1"/>
  <c r="Y3" i="1"/>
  <c r="AC3" i="1"/>
  <c r="AG3" i="1"/>
  <c r="AK3" i="1"/>
  <c r="L16" i="1"/>
  <c r="V3" i="1"/>
  <c r="Z3" i="1"/>
  <c r="AD3" i="1"/>
  <c r="AH3" i="1"/>
  <c r="AL3" i="1"/>
  <c r="A17" i="1"/>
  <c r="A18" i="1" s="1"/>
  <c r="A19" i="1" s="1"/>
  <c r="A20" i="1" s="1"/>
  <c r="A21" i="1" s="1"/>
  <c r="A22" i="1" s="1"/>
  <c r="A23" i="1" s="1"/>
  <c r="A24" i="1" s="1"/>
  <c r="A25" i="1" s="1"/>
  <c r="C115" i="1"/>
  <c r="C116" i="1"/>
  <c r="W3" i="1"/>
  <c r="AA3" i="1"/>
  <c r="AE3" i="1"/>
  <c r="AI3" i="1"/>
  <c r="AM3" i="1"/>
  <c r="A26" i="1" l="1"/>
  <c r="AT17" i="1"/>
  <c r="AS17" i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U17" i="1"/>
  <c r="A41" i="1" l="1"/>
  <c r="A42" i="1" l="1"/>
  <c r="A43" i="1" s="1"/>
  <c r="AV17" i="1"/>
  <c r="AW17" i="1" l="1"/>
  <c r="A44" i="1"/>
  <c r="A45" i="1" l="1"/>
  <c r="A46" i="1" l="1"/>
  <c r="A47" i="1" l="1"/>
  <c r="A48" i="1" l="1"/>
  <c r="A49" i="1" l="1"/>
  <c r="A50" i="1" l="1"/>
  <c r="A51" i="1" l="1"/>
  <c r="A52" i="1" s="1"/>
  <c r="A53" i="1" l="1"/>
  <c r="A54" i="1" l="1"/>
  <c r="A55" i="1" l="1"/>
  <c r="A56" i="1" l="1"/>
  <c r="A57" i="1" l="1"/>
  <c r="A58" i="1" l="1"/>
  <c r="A59" i="1" l="1"/>
  <c r="A60" i="1" l="1"/>
  <c r="A61" i="1" l="1"/>
  <c r="A62" i="1" l="1"/>
  <c r="A63" i="1" l="1"/>
  <c r="A64" i="1" s="1"/>
  <c r="A65" i="1" s="1"/>
  <c r="A66" i="1" s="1"/>
  <c r="A67" i="1" l="1"/>
  <c r="A68" i="1" s="1"/>
  <c r="A69" i="1" s="1"/>
  <c r="D66" i="1"/>
  <c r="A70" i="1" l="1"/>
  <c r="AS69" i="1" l="1"/>
  <c r="AV69" i="1"/>
  <c r="AT69" i="1"/>
  <c r="AU69" i="1"/>
  <c r="AW69" i="1"/>
  <c r="A71" i="1"/>
  <c r="AW70" i="1"/>
  <c r="AS70" i="1"/>
  <c r="AU70" i="1"/>
  <c r="AV70" i="1"/>
  <c r="AT70" i="1"/>
  <c r="A72" i="1" l="1"/>
  <c r="AW71" i="1"/>
  <c r="AS71" i="1"/>
  <c r="AV71" i="1"/>
  <c r="AU71" i="1"/>
  <c r="AT71" i="1" l="1"/>
  <c r="A73" i="1"/>
  <c r="AT72" i="1"/>
  <c r="AV72" i="1" l="1"/>
  <c r="AS72" i="1"/>
  <c r="AW72" i="1"/>
  <c r="AU72" i="1"/>
  <c r="A74" i="1"/>
  <c r="A75" i="1" s="1"/>
  <c r="A76" i="1" s="1"/>
  <c r="AW73" i="1"/>
  <c r="AS73" i="1"/>
  <c r="AV73" i="1"/>
  <c r="AU73" i="1"/>
  <c r="AT73" i="1"/>
  <c r="A77" i="1" l="1"/>
  <c r="AW76" i="1"/>
  <c r="AS76" i="1"/>
  <c r="AV76" i="1"/>
  <c r="AU76" i="1"/>
  <c r="AT76" i="1"/>
  <c r="A78" i="1" l="1"/>
  <c r="AV77" i="1"/>
  <c r="AU77" i="1"/>
  <c r="AT77" i="1" l="1"/>
  <c r="AW77" i="1"/>
  <c r="AS77" i="1"/>
  <c r="A79" i="1"/>
  <c r="AW78" i="1"/>
  <c r="AS78" i="1"/>
  <c r="AT78" i="1"/>
  <c r="AU78" i="1" l="1"/>
  <c r="A80" i="1"/>
  <c r="A81" i="1" s="1"/>
  <c r="AW79" i="1"/>
  <c r="AS79" i="1"/>
  <c r="AV79" i="1"/>
  <c r="AU79" i="1"/>
  <c r="AT79" i="1"/>
  <c r="AV78" i="1"/>
  <c r="AW68" i="1" l="1"/>
  <c r="AT68" i="1"/>
  <c r="AS68" i="1"/>
  <c r="AU68" i="1"/>
  <c r="AV68" i="1"/>
  <c r="A82" i="1"/>
  <c r="AT81" i="1" l="1"/>
  <c r="AV81" i="1"/>
  <c r="AS81" i="1"/>
  <c r="AU81" i="1"/>
  <c r="A83" i="1"/>
  <c r="AW82" i="1"/>
  <c r="AS82" i="1"/>
  <c r="AV82" i="1"/>
  <c r="AU82" i="1"/>
  <c r="AT82" i="1"/>
  <c r="AW81" i="1"/>
  <c r="A84" i="1" l="1"/>
  <c r="AS83" i="1"/>
  <c r="AU83" i="1"/>
  <c r="AT83" i="1"/>
  <c r="AW83" i="1" l="1"/>
  <c r="AV83" i="1"/>
  <c r="A85" i="1"/>
  <c r="AW84" i="1"/>
  <c r="AV84" i="1"/>
  <c r="AU84" i="1" l="1"/>
  <c r="A86" i="1"/>
  <c r="AW85" i="1"/>
  <c r="AS85" i="1"/>
  <c r="AV85" i="1"/>
  <c r="AU85" i="1"/>
  <c r="AT85" i="1"/>
  <c r="AT84" i="1"/>
  <c r="AS84" i="1"/>
  <c r="A87" i="1" l="1"/>
  <c r="AU86" i="1"/>
  <c r="A88" i="1" l="1"/>
  <c r="AW87" i="1"/>
  <c r="AS87" i="1"/>
  <c r="AU87" i="1"/>
  <c r="AV87" i="1"/>
  <c r="AT87" i="1"/>
  <c r="AT86" i="1"/>
  <c r="AV86" i="1"/>
  <c r="AS86" i="1"/>
  <c r="AW86" i="1"/>
  <c r="A89" i="1" l="1"/>
  <c r="AU88" i="1"/>
  <c r="AT88" i="1"/>
  <c r="A90" i="1" l="1"/>
  <c r="A91" i="1" s="1"/>
  <c r="AW89" i="1"/>
  <c r="AV89" i="1"/>
  <c r="AV88" i="1"/>
  <c r="AS88" i="1"/>
  <c r="AW88" i="1"/>
  <c r="AW80" i="1" l="1"/>
  <c r="AV80" i="1"/>
  <c r="AS89" i="1"/>
  <c r="AT89" i="1"/>
  <c r="AU89" i="1"/>
  <c r="A92" i="1"/>
  <c r="A93" i="1" s="1"/>
  <c r="AW91" i="1"/>
  <c r="AV91" i="1"/>
  <c r="AU91" i="1"/>
  <c r="AT91" i="1"/>
  <c r="A94" i="1" l="1"/>
  <c r="AS91" i="1"/>
  <c r="AT80" i="1"/>
  <c r="AS80" i="1"/>
  <c r="AU80" i="1"/>
  <c r="A95" i="1" l="1"/>
  <c r="A96" i="1" s="1"/>
  <c r="A97" i="1" s="1"/>
  <c r="A98" i="1" s="1"/>
  <c r="A99" i="1" s="1"/>
  <c r="A100" i="1" s="1"/>
  <c r="A101" i="1" s="1"/>
  <c r="AU94" i="1" l="1"/>
  <c r="AV94" i="1"/>
  <c r="AS94" i="1"/>
  <c r="AW94" i="1"/>
  <c r="A102" i="1"/>
  <c r="AT94" i="1"/>
  <c r="AS67" i="1" l="1"/>
  <c r="AU67" i="1"/>
  <c r="AT67" i="1"/>
  <c r="AU102" i="1"/>
  <c r="AT102" i="1"/>
  <c r="A103" i="1"/>
  <c r="AW102" i="1"/>
  <c r="AS102" i="1"/>
  <c r="AV102" i="1"/>
  <c r="AW67" i="1"/>
  <c r="AV67" i="1"/>
  <c r="AU103" i="1" l="1"/>
  <c r="AT103" i="1"/>
  <c r="A104" i="1"/>
  <c r="A105" i="1" s="1"/>
  <c r="AW103" i="1"/>
  <c r="AS103" i="1"/>
  <c r="AV103" i="1"/>
  <c r="A106" i="1" l="1"/>
  <c r="AV105" i="1" l="1"/>
  <c r="AS105" i="1"/>
  <c r="AT105" i="1"/>
  <c r="AW105" i="1"/>
  <c r="AU106" i="1"/>
  <c r="AT106" i="1"/>
  <c r="A107" i="1"/>
  <c r="AW106" i="1"/>
  <c r="AS106" i="1"/>
  <c r="AV106" i="1"/>
  <c r="AU105" i="1"/>
  <c r="AU107" i="1" l="1"/>
  <c r="AT107" i="1"/>
  <c r="A108" i="1"/>
  <c r="A109" i="1" s="1"/>
  <c r="A110" i="1" s="1"/>
  <c r="AW107" i="1"/>
  <c r="AS107" i="1"/>
  <c r="AV107" i="1"/>
  <c r="AT104" i="1"/>
  <c r="AS104" i="1"/>
  <c r="A111" i="1" l="1"/>
  <c r="A112" i="1" s="1"/>
  <c r="AV104" i="1"/>
  <c r="AW104" i="1"/>
  <c r="AU104" i="1"/>
  <c r="A113" i="1" l="1"/>
  <c r="A114" i="1" l="1"/>
  <c r="A115" i="1" l="1"/>
  <c r="A116" i="1" l="1"/>
  <c r="A117" i="1" l="1"/>
  <c r="A118" i="1" l="1"/>
  <c r="A119" i="1" l="1"/>
  <c r="A120" i="1" l="1"/>
  <c r="A121" i="1" l="1"/>
  <c r="A122" i="1" l="1"/>
  <c r="A123" i="1" l="1"/>
  <c r="A124" i="1" s="1"/>
  <c r="A125" i="1" s="1"/>
  <c r="A126" i="1" s="1"/>
  <c r="A127" i="1" s="1"/>
  <c r="A128" i="1" s="1"/>
  <c r="A129" i="1" s="1"/>
  <c r="A130" i="1" l="1"/>
  <c r="A131" i="1" s="1"/>
  <c r="A132" i="1" s="1"/>
  <c r="A133" i="1" s="1"/>
  <c r="A134" i="1" s="1"/>
  <c r="A135" i="1" s="1"/>
  <c r="A136" i="1" s="1"/>
  <c r="A137" i="1" s="1"/>
  <c r="A138" i="1" l="1"/>
  <c r="A139" i="1" s="1"/>
  <c r="A140" i="1" s="1"/>
  <c r="A141" i="1" s="1"/>
  <c r="AT136" i="1"/>
  <c r="AV136" i="1"/>
  <c r="AU136" i="1"/>
  <c r="AW136" i="1"/>
  <c r="AU101" i="1" l="1"/>
  <c r="AV101" i="1"/>
  <c r="AT101" i="1"/>
  <c r="AS101" i="1"/>
  <c r="AW101" i="1"/>
  <c r="AS125" i="1" l="1"/>
  <c r="AT126" i="1"/>
  <c r="AT125" i="1"/>
  <c r="AU125" i="1"/>
  <c r="AV125" i="1"/>
  <c r="AW126" i="1"/>
  <c r="AW125" i="1"/>
  <c r="AV126" i="1" l="1"/>
  <c r="AU126" i="1"/>
  <c r="AS126" i="1"/>
  <c r="AS136" i="1"/>
</calcChain>
</file>

<file path=xl/sharedStrings.xml><?xml version="1.0" encoding="utf-8"?>
<sst xmlns="http://schemas.openxmlformats.org/spreadsheetml/2006/main" count="609" uniqueCount="455">
  <si>
    <t>21. Расчет тарифа методом индексации</t>
  </si>
  <si>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</si>
  <si>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</si>
  <si>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</si>
  <si>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</si>
  <si>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</si>
  <si>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</si>
  <si>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</si>
  <si>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</si>
  <si>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</si>
  <si>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</si>
  <si>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</si>
  <si>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</si>
  <si>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</si>
  <si>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</si>
  <si>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</si>
  <si>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</si>
  <si>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https://data-platform.ru/lk/files/Files/HiDzdd/be9990eb-9d1b-4f2d-9d60-17ca6fb60054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</si>
  <si>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</si>
  <si>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</si>
  <si>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</si>
  <si>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</si>
  <si>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</si>
  <si>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</si>
  <si>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</si>
  <si>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</si>
  <si>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</si>
  <si>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</si>
  <si>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</si>
  <si>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</si>
  <si>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https://data-platform.ru/lk/files/Files/HiDzdd/26760f4e-8a9b-41ca-8934-b67867c50fd5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</si>
  <si>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</si>
  <si>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</si>
  <si>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</si>
  <si>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</si>
  <si>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</si>
  <si>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</si>
  <si>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</si>
  <si>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</si>
  <si>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</si>
  <si>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https://data-platform.ru/lk/files/Files/HiDzdd/a9aed955-3fc9-4b2e-baf1-b03275644cd1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</si>
  <si>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</si>
  <si>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</si>
  <si>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</si>
  <si>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</si>
  <si>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</si>
  <si>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</si>
  <si>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</si>
  <si>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</si>
  <si>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</si>
  <si>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</si>
  <si>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</si>
  <si>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</si>
  <si>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</si>
  <si>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</si>
  <si>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</si>
  <si>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</si>
  <si>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</si>
  <si>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</si>
  <si>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</si>
  <si>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</si>
  <si>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</si>
  <si>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</si>
  <si>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</si>
  <si>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</si>
  <si>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</si>
  <si>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</si>
  <si>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</si>
  <si>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</si>
  <si>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</si>
  <si>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https://data-platform.ru/lk/files/Files/HiDzdd/1f402244-1ded-4b3a-a526-2ed19846a25e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</si>
  <si>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</si>
  <si>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</si>
  <si>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</si>
  <si>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</si>
  <si>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</si>
  <si>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</si>
  <si>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https://data-platform.ru/lk/files/Files/HiDzdd/d7645303-7a13-4b99-8715-654fa158ee2e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</si>
  <si>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</si>
  <si>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</si>
  <si>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</si>
  <si>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</si>
  <si>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</si>
  <si>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</si>
  <si>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https://data-platform.ru/lk/files/Files/HiDzdd/0a6bbc99-b191-4890-b27b-7f785d5af358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</si>
  <si>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</si>
  <si>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</si>
  <si>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</si>
  <si>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</si>
  <si>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</si>
  <si>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</si>
  <si>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</si>
  <si>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</si>
  <si>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</si>
  <si>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</si>
  <si>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</si>
  <si>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</si>
  <si>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</si>
  <si>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</si>
  <si>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</si>
  <si>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</si>
  <si>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</si>
  <si>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https://data-platform.ru/lk/files/Files/HiDzdd/901f82e5-6168-49d5-b01f-9fdde5517d0a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</si>
  <si>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</si>
  <si>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</si>
  <si>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</si>
  <si>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</si>
  <si>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https://data-platform.ru/lk/files/Files/HiDzdd/e7c4154e-0519-4fb8-9bf3-4bd7240994cd</t>
  </si>
  <si>
    <t>p3_1</t>
  </si>
  <si>
    <t>L1_4_1_1</t>
  </si>
  <si>
    <t>1.4.1.1</t>
  </si>
  <si>
    <t>услуги связи и интернет</t>
  </si>
  <si>
    <t>https://data-platform.ru/lk/files/Files/HiDzdd/964ba334-611d-40d0-80db-85d789b677f9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</si>
  <si>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</si>
  <si>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</si>
  <si>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</si>
  <si>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</si>
  <si>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</si>
  <si>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</si>
  <si>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</si>
  <si>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</si>
  <si>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</si>
  <si>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</si>
  <si>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</si>
  <si>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</si>
  <si>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</si>
  <si>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</si>
  <si>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</si>
  <si>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</si>
  <si>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</si>
  <si>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</si>
  <si>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</si>
  <si>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</si>
  <si>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</si>
  <si>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</si>
  <si>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</si>
  <si>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</si>
  <si>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</si>
  <si>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</si>
  <si>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</si>
  <si>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</si>
  <si>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</si>
  <si>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</si>
  <si>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</si>
  <si>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</si>
  <si>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</si>
  <si>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</si>
  <si>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</si>
  <si>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</si>
  <si>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</si>
  <si>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</si>
  <si>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</si>
  <si>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</si>
  <si>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</si>
  <si>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</si>
  <si>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</si>
  <si>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</si>
  <si>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</si>
  <si>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</si>
  <si>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</si>
  <si>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</si>
  <si>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</si>
  <si>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</si>
  <si>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</si>
  <si>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</si>
  <si>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</si>
  <si>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</si>
  <si>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</si>
  <si>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</si>
  <si>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</si>
  <si>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</si>
  <si>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</si>
  <si>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</si>
  <si>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</si>
  <si>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</si>
  <si>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</si>
  <si>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</si>
  <si>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</si>
  <si>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</si>
  <si>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</si>
  <si>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</si>
  <si>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</si>
  <si>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п.2.6)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</si>
  <si>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</si>
  <si>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</si>
  <si>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</si>
  <si>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</si>
  <si>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</si>
  <si>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</si>
  <si>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</si>
  <si>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</si>
  <si>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</si>
  <si>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</si>
  <si>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</si>
  <si>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</si>
  <si>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</si>
  <si>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</si>
  <si>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</si>
  <si>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</si>
  <si>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</si>
  <si>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</si>
  <si>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</si>
  <si>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</si>
  <si>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</si>
  <si>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</si>
  <si>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</si>
  <si>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</si>
  <si>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</si>
  <si>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</si>
  <si>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</si>
  <si>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</si>
  <si>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</si>
  <si>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</si>
  <si>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</si>
  <si>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</si>
  <si>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</si>
  <si>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</si>
  <si>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</si>
  <si>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</si>
  <si>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</si>
  <si>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</si>
  <si>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</si>
  <si>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</si>
  <si>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</si>
  <si>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</si>
  <si>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</si>
  <si>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</si>
  <si>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</si>
  <si>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</si>
  <si>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</si>
  <si>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</si>
  <si>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</si>
  <si>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</si>
  <si>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</si>
  <si>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</si>
  <si>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</si>
  <si>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</si>
  <si>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</si>
  <si>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</si>
  <si>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</si>
  <si>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</si>
  <si>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https://data-platform.ru/lk/files/Files/HiDzdd/24ba5cd9-a087-421a-8d85-8069b8410b43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</si>
  <si>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</si>
  <si>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</si>
  <si>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</si>
  <si>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</si>
  <si>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</si>
  <si>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</si>
  <si>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</si>
  <si>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</si>
  <si>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</si>
  <si>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</si>
  <si>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</si>
  <si>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</si>
  <si>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</si>
  <si>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</si>
  <si>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</si>
  <si>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</si>
  <si>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</si>
  <si>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</si>
  <si>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</si>
  <si>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</si>
  <si>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</si>
  <si>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</si>
  <si>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</si>
  <si>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</si>
  <si>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</si>
  <si>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</si>
  <si>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</si>
  <si>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</si>
  <si>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</si>
  <si>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</si>
  <si>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</si>
  <si>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</si>
  <si>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</si>
  <si>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</si>
  <si>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</si>
  <si>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</si>
  <si>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</si>
  <si>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</si>
  <si>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</si>
  <si>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</si>
  <si>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</si>
  <si>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</si>
  <si>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</si>
  <si>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</si>
  <si>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</si>
  <si>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</si>
  <si>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</si>
  <si>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</si>
  <si>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</si>
  <si>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</si>
  <si>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</si>
  <si>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</si>
  <si>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</si>
  <si>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</si>
  <si>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</si>
  <si>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</si>
  <si>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</si>
  <si>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</si>
  <si>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</si>
  <si>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</si>
  <si>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</si>
  <si>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</si>
  <si>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</si>
  <si>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</si>
  <si>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</si>
  <si>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</si>
  <si>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</si>
  <si>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</si>
  <si>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</si>
  <si>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</si>
  <si>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</si>
  <si>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</si>
  <si>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</si>
  <si>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</si>
  <si>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</si>
  <si>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https://data-platform.ru/lk/files/Files/HiDzdd/30dada99-12df-4b56-bfea-36ebc7f2008e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</si>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</sst>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2" applyFont="1"/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 applyProtection="1">
      <alignment horizontal="right" vertical="center"/>
      <protection locked="0"/>
    </xf>
    <xf numFmtId="49" fontId="3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center" vertical="center"/>
    </xf>
    <xf numFmtId="164" fontId="3" fillId="5" borderId="2" xfId="1" applyNumberFormat="1" applyFont="1" applyFill="1" applyBorder="1" applyAlignment="1" applyProtection="1">
      <alignment horizontal="right" vertical="center"/>
      <protection locked="0"/>
    </xf>
    <xf numFmtId="164" fontId="3" fillId="4" borderId="2" xfId="1" applyNumberFormat="1" applyFont="1" applyFill="1" applyBorder="1" applyAlignment="1">
      <alignment horizontal="right" vertical="center"/>
    </xf>
    <xf numFmtId="4" fontId="3" fillId="4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 indent="2"/>
    </xf>
    <xf numFmtId="0" fontId="3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4" fontId="3" fillId="5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2" xfId="1" applyFont="1" applyBorder="1" applyAlignment="1">
      <alignment horizontal="left" vertical="center" wrapText="1" indent="3"/>
    </xf>
    <xf numFmtId="4" fontId="3" fillId="6" borderId="2" xfId="1" applyNumberFormat="1" applyFont="1" applyFill="1" applyBorder="1" applyAlignment="1">
      <alignment horizontal="right" vertical="center"/>
    </xf>
    <xf numFmtId="0" fontId="3" fillId="0" borderId="0" xfId="5" applyFont="1" applyAlignment="1">
      <alignment horizontal="left" vertical="center"/>
    </xf>
    <xf numFmtId="4" fontId="3" fillId="4" borderId="2" xfId="6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left" vertical="center" wrapText="1" indent="2"/>
    </xf>
    <xf numFmtId="0" fontId="3" fillId="7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4" fontId="7" fillId="6" borderId="2" xfId="1" applyNumberFormat="1" applyFont="1" applyFill="1" applyBorder="1" applyAlignment="1">
      <alignment horizontal="right" vertical="center"/>
    </xf>
    <xf numFmtId="0" fontId="1" fillId="0" borderId="0" xfId="6"/>
    <xf numFmtId="0" fontId="3" fillId="7" borderId="2" xfId="1" applyFont="1" applyFill="1" applyBorder="1" applyAlignment="1">
      <alignment horizontal="center" vertical="center"/>
    </xf>
    <xf numFmtId="49" fontId="3" fillId="0" borderId="3" xfId="2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3" fillId="8" borderId="6" xfId="0" applyFont="1" applyFill="1" applyBorder="1" applyAlignment="1">
      <alignment horizontal="left" vertical="center" wrapText="1" indent="1"/>
    </xf>
    <xf numFmtId="0" fontId="13" fillId="8" borderId="7" xfId="0" applyFont="1" applyFill="1" applyBorder="1" applyAlignment="1">
      <alignment horizontal="left" vertical="center" wrapText="1" indent="2"/>
    </xf>
    <xf numFmtId="0" fontId="13" fillId="8" borderId="7" xfId="0" applyFont="1" applyFill="1" applyBorder="1" applyAlignment="1">
      <alignment horizontal="left" vertical="center" wrapText="1" indent="1"/>
    </xf>
    <xf numFmtId="0" fontId="13" fillId="8" borderId="8" xfId="0" applyFont="1" applyFill="1" applyBorder="1" applyAlignment="1">
      <alignment horizontal="left" vertical="center" wrapText="1" indent="1"/>
    </xf>
    <xf numFmtId="0" fontId="3" fillId="7" borderId="2" xfId="1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horizontal="left" vertical="center" wrapText="1" indent="2"/>
    </xf>
    <xf numFmtId="0" fontId="3" fillId="7" borderId="2" xfId="1" applyFont="1" applyFill="1" applyBorder="1" applyAlignment="1">
      <alignment horizontal="left" vertical="center" wrapText="1" indent="1"/>
    </xf>
    <xf numFmtId="4" fontId="0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4" fontId="3" fillId="5" borderId="2" xfId="6" applyNumberFormat="1" applyFont="1" applyFill="1" applyBorder="1" applyAlignment="1" applyProtection="1">
      <alignment horizontal="right" vertical="center"/>
      <protection locked="0"/>
    </xf>
    <xf numFmtId="0" fontId="3" fillId="0" borderId="2" xfId="1" applyFont="1" applyBorder="1" applyAlignment="1">
      <alignment horizontal="left" vertical="center" wrapText="1"/>
    </xf>
    <xf numFmtId="0" fontId="2" fillId="9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7" borderId="2" xfId="1" applyFont="1" applyFill="1" applyBorder="1" applyAlignment="1">
      <alignment horizontal="left" vertical="center" wrapText="1" indent="2"/>
    </xf>
    <xf numFmtId="49" fontId="3" fillId="7" borderId="2" xfId="1" applyNumberFormat="1" applyFont="1" applyFill="1" applyBorder="1" applyAlignment="1">
      <alignment horizontal="center" vertical="center"/>
    </xf>
    <xf numFmtId="4" fontId="7" fillId="6" borderId="2" xfId="6" applyNumberFormat="1" applyFont="1" applyFill="1" applyBorder="1" applyAlignment="1">
      <alignment horizontal="right" vertical="center"/>
    </xf>
    <xf numFmtId="164" fontId="7" fillId="6" borderId="2" xfId="1" applyNumberFormat="1" applyFont="1" applyFill="1" applyBorder="1" applyAlignment="1">
      <alignment horizontal="right" vertical="center"/>
    </xf>
    <xf numFmtId="164" fontId="3" fillId="5" borderId="2" xfId="6" applyNumberFormat="1" applyFont="1" applyFill="1" applyBorder="1" applyAlignment="1" applyProtection="1">
      <alignment horizontal="right" vertical="center"/>
      <protection locked="0"/>
    </xf>
    <xf numFmtId="164" fontId="3" fillId="4" borderId="2" xfId="6" applyNumberFormat="1" applyFont="1" applyFill="1" applyBorder="1" applyAlignment="1">
      <alignment horizontal="right" vertical="center"/>
    </xf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10" borderId="2" xfId="1" applyNumberFormat="1" applyFont="1" applyFill="1" applyBorder="1" applyAlignment="1">
      <alignment horizontal="left" vertical="top" wrapText="1"/>
    </xf>
    <xf numFmtId="0" fontId="13" fillId="8" borderId="6" xfId="0" applyFont="1" applyFill="1" applyBorder="1" applyAlignment="1">
      <alignment vertical="center"/>
    </xf>
    <xf numFmtId="0" fontId="13" fillId="8" borderId="7" xfId="0" applyFont="1" applyFill="1" applyBorder="1" applyAlignment="1">
      <alignment vertical="center"/>
    </xf>
    <xf numFmtId="0" fontId="3" fillId="8" borderId="7" xfId="2" applyFont="1" applyFill="1" applyBorder="1" applyAlignment="1">
      <alignment vertical="center" wrapText="1"/>
    </xf>
    <xf numFmtId="0" fontId="3" fillId="8" borderId="8" xfId="2" applyFont="1" applyFill="1" applyBorder="1" applyAlignment="1">
      <alignment vertical="center" wrapText="1"/>
    </xf>
  </cellXfs>
  <cellStyles count="7">
    <cellStyle name="Обычный" xfId="0" builtinId="0"/>
    <cellStyle name="Обычный 11 4 3 3 2 3 3" xfId="1" xr:uid="{778A9C7C-656D-4364-A36E-B6F5DE384D93}"/>
    <cellStyle name="Обычный 11 4 3 3 2 3 3 2" xfId="6" xr:uid="{2F54E9EB-DA63-42B6-B0AB-9058642DF034}"/>
    <cellStyle name="Обычный 12 3 2 2 3" xfId="2" xr:uid="{CFA923CB-E474-43C4-A714-0C62B6EEF3CA}"/>
    <cellStyle name="Обычный 2 15" xfId="4" xr:uid="{74FAC3D1-7852-4F30-B180-5018CEF050D5}"/>
    <cellStyle name="Обычный 2 2" xfId="3" xr:uid="{74D3ED24-5F08-42AA-9639-D36CCAAFED71}"/>
    <cellStyle name="Обычный 4 2" xfId="5" xr:uid="{6538E311-087E-4AFF-A53E-3BE6FB7C73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68927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28ED93C9-2825-43A1-8772-072A1926E0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2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&#1050;&#1091;&#1083;&#1077;&#1096;&#1086;&#1074;&#1072;\&#1056;&#1072;&#1073;&#1086;&#1090;&#1072;\&#1058;&#1072;&#1088;&#1080;&#1092;&#1085;&#1072;&#1103;%20&#1082;&#1072;&#1084;&#1087;&#1072;&#1085;&#1080;&#1103;%202025\&#1050;&#1080;&#1082;&#1085;&#1091;&#1088;&#1089;&#1082;&#1080;&#1081;\!&#1055;&#1056;&#1040;&#1042;&#1051;&#1045;&#1053;&#1048;&#1045;\&#1089;&#1077;&#1083;&#1086;%202025-2029\EXPERT.VSVO.INDEX%20&#1050;&#1086;&#1084;&#1084;&#1091;&#1085;&#1072;&#1083;&#1100;&#1097;&#1080;&#1082;,%20&#1057;&#1055;%202025-2029.xlsb" TargetMode="External"/><Relationship Id="rId1" Type="http://schemas.openxmlformats.org/officeDocument/2006/relationships/externalLinkPath" Target="EXPERT.VSVO.INDEX%20&#1050;&#1086;&#1084;&#1084;&#1091;&#1085;&#1072;&#1083;&#1100;&#1097;&#1080;&#1082;,%20&#1057;&#1055;%202025-202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dList00"/>
      <sheetName val="modPreload"/>
      <sheetName val="modProvGeneralProc"/>
      <sheetName val="modList02"/>
      <sheetName val="modfrmReestrSource"/>
      <sheetName val="modHTTP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ФОТ"/>
      <sheetName val="Административные"/>
      <sheetName val="Сбытовые расходы ГО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Комментарии"/>
      <sheetName val="Проверка"/>
      <sheetName val="et_union"/>
      <sheetName val="TEHSHEET"/>
      <sheetName val="REESTR_TARIFF"/>
      <sheetName val="REESTR_OBJECT"/>
      <sheetName val="modList11"/>
      <sheetName val="REESTR_MO"/>
      <sheetName val="REESTR_ORG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frmDPR"/>
      <sheetName val="modfrmSelectTemplate"/>
      <sheetName val="modList01"/>
      <sheetName val="modList05"/>
      <sheetName val="modList06"/>
      <sheetName val="modList09"/>
      <sheetName val="modList10"/>
      <sheetName val="modList16"/>
      <sheetName val="modList18"/>
      <sheetName val="modList19"/>
      <sheetName val="modList20"/>
      <sheetName val="modList21"/>
      <sheetName val="modList15"/>
      <sheetName val="modList17"/>
    </sheetNames>
    <definedNames>
      <definedName name="modList00.FREEZE_PANES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8">
          <cell r="H8">
            <v>2025</v>
          </cell>
        </row>
        <row r="9">
          <cell r="J9">
            <v>2029</v>
          </cell>
        </row>
        <row r="17">
          <cell r="O17" t="str">
            <v>Кировская область / 2025 / МУП "Коммунальщик" (ИНН:4311002760, КПП:431101001) / ДПР: 2025-2029</v>
          </cell>
        </row>
        <row r="41">
          <cell r="H41" t="str">
            <v>нет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ХВС.43.26357067.0006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  <row r="129">
          <cell r="H129">
            <v>119</v>
          </cell>
        </row>
        <row r="130">
          <cell r="H130">
            <v>45401</v>
          </cell>
        </row>
        <row r="131">
          <cell r="H131" t="str">
            <v>https://data-platform.ru/lk/files/Files/HiDzdd/72cafc74-afc3-436c-99aa-9c55e8e3e625</v>
          </cell>
        </row>
        <row r="132">
          <cell r="H132" t="str">
            <v>индексации</v>
          </cell>
        </row>
        <row r="133">
          <cell r="H133">
            <v>2025</v>
          </cell>
        </row>
        <row r="134">
          <cell r="H134">
            <v>5</v>
          </cell>
        </row>
      </sheetData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EF830-A484-4A38-B76A-B3F9DF0BDFD3}">
  <sheetPr>
    <pageSetUpPr fitToPage="1"/>
  </sheetPr>
  <dimension ref="A1:BA145"/>
  <sheetViews>
    <sheetView tabSelected="1" topLeftCell="K11" zoomScaleNormal="100" zoomScaleSheetLayoutView="100" workbookViewId="0">
      <pane xSplit="4" ySplit="6" topLeftCell="O110" activePane="bottomRight" state="frozen"/>
      <selection activeCell="K11" sqref="K11"/>
      <selection pane="topRight" activeCell="O11" sqref="O11"/>
      <selection pane="bottomLeft" activeCell="K17" sqref="K17"/>
      <selection pane="bottomRight" activeCell="L11" sqref="L11:AH141"/>
    </sheetView>
  </sheetViews>
  <sheetFormatPr defaultColWidth="9.140625" defaultRowHeight="10.5" outlineLevelRow="1" x14ac:dyDescent="0.25"/>
  <cols>
    <col min="1" max="1" width="2.7109375" style="1" hidden="1" customWidth="1"/>
    <col min="2" max="2" width="19.5703125" style="1" hidden="1" customWidth="1"/>
    <col min="3" max="4" width="12" style="1" hidden="1" customWidth="1"/>
    <col min="5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5" width="11.5703125" style="1" customWidth="1"/>
    <col min="16" max="16" width="11.85546875" style="1" customWidth="1"/>
    <col min="17" max="17" width="11.42578125" style="1" customWidth="1"/>
    <col min="18" max="18" width="13.42578125" style="1" hidden="1" customWidth="1"/>
    <col min="19" max="19" width="12.140625" style="1" customWidth="1"/>
    <col min="20" max="20" width="11" style="1" customWidth="1"/>
    <col min="21" max="21" width="10.85546875" style="1" hidden="1" customWidth="1"/>
    <col min="22" max="22" width="12.28515625" style="1" hidden="1" customWidth="1"/>
    <col min="23" max="23" width="11.42578125" style="1" hidden="1" customWidth="1"/>
    <col min="24" max="24" width="12.140625" style="1" hidden="1" customWidth="1"/>
    <col min="25" max="29" width="13.28515625" style="1" hidden="1" customWidth="1"/>
    <col min="30" max="30" width="9.140625" style="1"/>
    <col min="31" max="32" width="9.42578125" style="1" customWidth="1"/>
    <col min="33" max="33" width="10.28515625" style="1" customWidth="1"/>
    <col min="34" max="34" width="9.7109375" style="1" customWidth="1"/>
    <col min="35" max="39" width="13.28515625" style="1" hidden="1" customWidth="1"/>
    <col min="40" max="40" width="10.28515625" style="1" hidden="1" customWidth="1"/>
    <col min="41" max="41" width="9.7109375" style="1" hidden="1" customWidth="1"/>
    <col min="42" max="42" width="8.7109375" style="1" hidden="1" customWidth="1"/>
    <col min="43" max="44" width="9.42578125" style="1" hidden="1" customWidth="1"/>
    <col min="45" max="49" width="13.28515625" style="1" hidden="1" customWidth="1"/>
    <col min="50" max="50" width="19.5703125" style="1" customWidth="1"/>
    <col min="51" max="51" width="17.85546875" style="1" customWidth="1"/>
    <col min="52" max="52" width="31.85546875" style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1</v>
      </c>
      <c r="V7" s="5" t="b">
        <f t="shared" si="3"/>
        <v>1</v>
      </c>
      <c r="W7" s="5" t="b">
        <f t="shared" si="3"/>
        <v>1</v>
      </c>
      <c r="X7" s="5" t="b">
        <f t="shared" si="3"/>
        <v>1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1</v>
      </c>
      <c r="AF7" s="5" t="b">
        <f t="shared" si="3"/>
        <v>1</v>
      </c>
      <c r="AG7" s="5" t="b">
        <f t="shared" si="3"/>
        <v>1</v>
      </c>
      <c r="AH7" s="5" t="b">
        <f t="shared" si="3"/>
        <v>1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1</v>
      </c>
      <c r="AP7" s="5" t="b">
        <f t="shared" si="3"/>
        <v>1</v>
      </c>
      <c r="AQ7" s="5" t="b">
        <f t="shared" si="3"/>
        <v>1</v>
      </c>
      <c r="AR7" s="5" t="b">
        <f t="shared" si="3"/>
        <v>1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 t="str">
        <f>tpl_title</f>
        <v>Кировская область / 2025 / МУП "Коммунальщик" (ИНН:4311002760, КПП:431101001) / ДПР: 2025-2029</v>
      </c>
      <c r="N11" s="1"/>
    </row>
    <row r="12" spans="1:53" s="7" customFormat="1" ht="20.100000000000001" customHeight="1" x14ac:dyDescent="0.25">
      <c r="L12" s="8" t="s">
        <v>0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1</v>
      </c>
      <c r="M14" s="11" t="s">
        <v>2</v>
      </c>
      <c r="N14" s="11" t="s">
        <v>3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4</v>
      </c>
      <c r="AY14" s="15" t="s">
        <v>5</v>
      </c>
      <c r="AZ14" s="15" t="s">
        <v>6</v>
      </c>
      <c r="BA14" s="16"/>
    </row>
    <row r="15" spans="1:53" s="3" customFormat="1" ht="45.75" customHeight="1" x14ac:dyDescent="0.25">
      <c r="L15" s="11"/>
      <c r="M15" s="11"/>
      <c r="N15" s="11"/>
      <c r="O15" s="13" t="s">
        <v>7</v>
      </c>
      <c r="P15" s="13" t="s">
        <v>8</v>
      </c>
      <c r="Q15" s="13" t="s">
        <v>9</v>
      </c>
      <c r="R15" s="12" t="s">
        <v>10</v>
      </c>
      <c r="S15" s="13" t="s">
        <v>7</v>
      </c>
      <c r="T15" s="17" t="s">
        <v>11</v>
      </c>
      <c r="U15" s="17" t="s">
        <v>11</v>
      </c>
      <c r="V15" s="17" t="s">
        <v>11</v>
      </c>
      <c r="W15" s="17" t="s">
        <v>11</v>
      </c>
      <c r="X15" s="17" t="s">
        <v>11</v>
      </c>
      <c r="Y15" s="17" t="s">
        <v>11</v>
      </c>
      <c r="Z15" s="17" t="s">
        <v>11</v>
      </c>
      <c r="AA15" s="17" t="s">
        <v>11</v>
      </c>
      <c r="AB15" s="17" t="s">
        <v>11</v>
      </c>
      <c r="AC15" s="17" t="s">
        <v>11</v>
      </c>
      <c r="AD15" s="17" t="s">
        <v>7</v>
      </c>
      <c r="AE15" s="17" t="s">
        <v>7</v>
      </c>
      <c r="AF15" s="17" t="s">
        <v>7</v>
      </c>
      <c r="AG15" s="17" t="s">
        <v>7</v>
      </c>
      <c r="AH15" s="17" t="s">
        <v>7</v>
      </c>
      <c r="AI15" s="17" t="s">
        <v>7</v>
      </c>
      <c r="AJ15" s="17" t="s">
        <v>7</v>
      </c>
      <c r="AK15" s="17" t="s">
        <v>7</v>
      </c>
      <c r="AL15" s="17" t="s">
        <v>7</v>
      </c>
      <c r="AM15" s="17" t="s">
        <v>7</v>
      </c>
      <c r="AN15" s="15" t="s">
        <v>12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сведения'!$D$122</f>
        <v>1</v>
      </c>
      <c r="B16" s="19" t="str">
        <f>INDEX('[1]Общие сведения'!$N$121:$N$135,MATCH($A16,'[1]Общие сведения'!$D$121:$D$135,0))</f>
        <v>одноставочный</v>
      </c>
      <c r="D16" s="19" t="str">
        <f>INDEX('[1]Общие сведения'!$H$121:$H$135,MATCH($A16,'[1]Общие сведения'!$D$121:$D$135,0))</f>
        <v>Водоснабжение</v>
      </c>
      <c r="L16" s="21" t="str">
        <f>INDEX('[1]Общие сведения'!$J$121:$J$135,MATCH($A16,'[1]Общие сведения'!$D$121:$D$135,0))</f>
        <v>Тариф 1 (Водоснабжение) - тариф на питьевую воду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41.45" customHeight="1" outlineLevel="1" x14ac:dyDescent="0.25">
      <c r="A17" s="23" t="str">
        <f>A16</f>
        <v>1</v>
      </c>
      <c r="C17" s="25"/>
      <c r="D17" s="25" t="s">
        <v>13</v>
      </c>
      <c r="L17" s="26" t="s">
        <v>14</v>
      </c>
      <c r="M17" s="27" t="s">
        <v>15</v>
      </c>
      <c r="N17" s="28" t="s">
        <v>16</v>
      </c>
      <c r="O17" s="29">
        <v>2944.1013800000001</v>
      </c>
      <c r="P17" s="29">
        <v>1814.0788</v>
      </c>
      <c r="Q17" s="29">
        <v>2938.7354291831489</v>
      </c>
      <c r="R17" s="29">
        <v>1124.6566291831489</v>
      </c>
      <c r="S17" s="29">
        <v>3115.876073831856</v>
      </c>
      <c r="T17" s="29">
        <v>2500.1915040000004</v>
      </c>
      <c r="U17" s="30">
        <v>2600.1991641600002</v>
      </c>
      <c r="V17" s="30">
        <v>2704.2071307264005</v>
      </c>
      <c r="W17" s="30">
        <v>2812.3754159554564</v>
      </c>
      <c r="X17" s="30">
        <v>2924.8704325936746</v>
      </c>
      <c r="Y17" s="30">
        <v>2924.8704325936746</v>
      </c>
      <c r="Z17" s="30">
        <v>2924.8704325936746</v>
      </c>
      <c r="AA17" s="30">
        <v>2924.8704325936746</v>
      </c>
      <c r="AB17" s="30">
        <v>2924.8704325936746</v>
      </c>
      <c r="AC17" s="30">
        <v>2924.8704325936746</v>
      </c>
      <c r="AD17" s="29">
        <v>2152.2808182128001</v>
      </c>
      <c r="AE17" s="30">
        <v>2222.380604461991</v>
      </c>
      <c r="AF17" s="30">
        <v>2288.1630703540654</v>
      </c>
      <c r="AG17" s="30">
        <v>2355.8926972365457</v>
      </c>
      <c r="AH17" s="30">
        <v>2425.6271210747482</v>
      </c>
      <c r="AI17" s="30">
        <v>2425.6271210747482</v>
      </c>
      <c r="AJ17" s="30">
        <v>2425.6271210747482</v>
      </c>
      <c r="AK17" s="30">
        <v>2425.6271210747482</v>
      </c>
      <c r="AL17" s="30">
        <v>2425.6271210747482</v>
      </c>
      <c r="AM17" s="30">
        <v>2425.6271210747482</v>
      </c>
      <c r="AN17" s="29">
        <v>-30.925339544523073</v>
      </c>
      <c r="AO17" s="29">
        <v>3.2569999999999979</v>
      </c>
      <c r="AP17" s="29">
        <v>2.9599999999999795</v>
      </c>
      <c r="AQ17" s="29">
        <v>2.9599999999999969</v>
      </c>
      <c r="AR17" s="29">
        <v>2.9600000000000306</v>
      </c>
      <c r="AS17" s="29">
        <f t="shared" ref="AO17:AW17" si="4">IF(AH17=0,0,(AI17-AH17)/AH17*100)</f>
        <v>0</v>
      </c>
      <c r="AT17" s="29">
        <f t="shared" si="4"/>
        <v>0</v>
      </c>
      <c r="AU17" s="29">
        <f t="shared" si="4"/>
        <v>0</v>
      </c>
      <c r="AV17" s="29">
        <f t="shared" si="4"/>
        <v>0</v>
      </c>
      <c r="AW17" s="29">
        <f t="shared" si="4"/>
        <v>0</v>
      </c>
      <c r="AX17" s="31" t="s">
        <v>17</v>
      </c>
      <c r="AY17" s="31"/>
      <c r="AZ17" s="31"/>
      <c r="BA17" s="32"/>
    </row>
    <row r="18" spans="1:53" ht="11.25" hidden="1" outlineLevel="1" x14ac:dyDescent="0.25">
      <c r="A18" s="23" t="str">
        <f t="shared" ref="A18:A81" si="5">A17</f>
        <v>1</v>
      </c>
      <c r="C18" s="33"/>
      <c r="D18" s="33" t="s">
        <v>18</v>
      </c>
      <c r="L18" s="34" t="s">
        <v>19</v>
      </c>
      <c r="M18" s="35" t="s">
        <v>20</v>
      </c>
      <c r="N18" s="36"/>
      <c r="O18" s="37">
        <v>1</v>
      </c>
      <c r="P18" s="37">
        <v>1</v>
      </c>
      <c r="Q18" s="37"/>
      <c r="R18" s="38">
        <v>-1</v>
      </c>
      <c r="S18" s="37"/>
      <c r="T18" s="37">
        <v>1.04</v>
      </c>
      <c r="U18" s="37">
        <v>1.04</v>
      </c>
      <c r="V18" s="37">
        <v>1.04</v>
      </c>
      <c r="W18" s="37">
        <v>1.04</v>
      </c>
      <c r="X18" s="37">
        <v>1.04</v>
      </c>
      <c r="Y18" s="37">
        <v>1</v>
      </c>
      <c r="Z18" s="37">
        <v>1</v>
      </c>
      <c r="AA18" s="37">
        <v>1</v>
      </c>
      <c r="AB18" s="37">
        <v>1</v>
      </c>
      <c r="AC18" s="37">
        <v>1</v>
      </c>
      <c r="AD18" s="37"/>
      <c r="AE18" s="37">
        <v>1</v>
      </c>
      <c r="AF18" s="37">
        <v>1</v>
      </c>
      <c r="AG18" s="37">
        <v>1</v>
      </c>
      <c r="AH18" s="37">
        <v>1</v>
      </c>
      <c r="AI18" s="37">
        <v>1</v>
      </c>
      <c r="AJ18" s="37">
        <v>1</v>
      </c>
      <c r="AK18" s="37">
        <v>1</v>
      </c>
      <c r="AL18" s="37">
        <v>1</v>
      </c>
      <c r="AM18" s="37">
        <v>1</v>
      </c>
      <c r="AN18" s="39">
        <v>0</v>
      </c>
      <c r="AO18" s="40"/>
      <c r="AP18" s="40"/>
      <c r="AQ18" s="40"/>
      <c r="AR18" s="40"/>
      <c r="AS18" s="40"/>
      <c r="AT18" s="40"/>
      <c r="AU18" s="40"/>
      <c r="AV18" s="40"/>
      <c r="AW18" s="40"/>
      <c r="AX18" s="31"/>
      <c r="AY18" s="31"/>
      <c r="AZ18" s="31"/>
    </row>
    <row r="19" spans="1:53" s="32" customFormat="1" ht="11.25" outlineLevel="1" x14ac:dyDescent="0.25">
      <c r="A19" s="23" t="str">
        <f t="shared" si="5"/>
        <v>1</v>
      </c>
      <c r="C19" s="25"/>
      <c r="D19" s="25" t="s">
        <v>21</v>
      </c>
      <c r="L19" s="26" t="s">
        <v>22</v>
      </c>
      <c r="M19" s="41" t="s">
        <v>23</v>
      </c>
      <c r="N19" s="28" t="s">
        <v>16</v>
      </c>
      <c r="O19" s="29">
        <v>2444.2788399999999</v>
      </c>
      <c r="P19" s="29">
        <v>884.96460000000002</v>
      </c>
      <c r="Q19" s="29">
        <v>2938.7354291831489</v>
      </c>
      <c r="R19" s="29">
        <v>2053.7708291831486</v>
      </c>
      <c r="S19" s="29">
        <v>3115.876073831856</v>
      </c>
      <c r="T19" s="29">
        <v>1194.3676</v>
      </c>
      <c r="U19" s="42"/>
      <c r="V19" s="42"/>
      <c r="W19" s="42"/>
      <c r="X19" s="42"/>
      <c r="Y19" s="42"/>
      <c r="Z19" s="42"/>
      <c r="AA19" s="42"/>
      <c r="AB19" s="42"/>
      <c r="AC19" s="42"/>
      <c r="AD19" s="29">
        <v>991.25794889279996</v>
      </c>
      <c r="AE19" s="42"/>
      <c r="AF19" s="42"/>
      <c r="AG19" s="42"/>
      <c r="AH19" s="42"/>
      <c r="AI19" s="42"/>
      <c r="AJ19" s="42"/>
      <c r="AK19" s="42"/>
      <c r="AL19" s="42"/>
      <c r="AM19" s="42"/>
      <c r="AN19" s="29">
        <v>-68.186862204896158</v>
      </c>
      <c r="AO19" s="42"/>
      <c r="AP19" s="42"/>
      <c r="AQ19" s="42"/>
      <c r="AR19" s="42"/>
      <c r="AS19" s="42"/>
      <c r="AT19" s="42"/>
      <c r="AU19" s="42"/>
      <c r="AV19" s="42"/>
      <c r="AW19" s="42"/>
      <c r="AX19" s="43"/>
      <c r="AY19" s="43"/>
      <c r="AZ19" s="43"/>
    </row>
    <row r="20" spans="1:53" ht="11.25" outlineLevel="1" x14ac:dyDescent="0.25">
      <c r="A20" s="23" t="str">
        <f t="shared" si="5"/>
        <v>1</v>
      </c>
      <c r="C20" s="33"/>
      <c r="D20" s="33" t="s">
        <v>24</v>
      </c>
      <c r="L20" s="34" t="s">
        <v>25</v>
      </c>
      <c r="M20" s="44" t="s">
        <v>26</v>
      </c>
      <c r="N20" s="45" t="s">
        <v>16</v>
      </c>
      <c r="O20" s="39">
        <v>120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40"/>
      <c r="V20" s="40"/>
      <c r="W20" s="40"/>
      <c r="X20" s="40"/>
      <c r="Y20" s="40"/>
      <c r="Z20" s="40"/>
      <c r="AA20" s="40"/>
      <c r="AB20" s="40"/>
      <c r="AC20" s="40"/>
      <c r="AD20" s="39">
        <v>0</v>
      </c>
      <c r="AE20" s="40"/>
      <c r="AF20" s="40"/>
      <c r="AG20" s="40"/>
      <c r="AH20" s="40"/>
      <c r="AI20" s="40"/>
      <c r="AJ20" s="40"/>
      <c r="AK20" s="40"/>
      <c r="AL20" s="40"/>
      <c r="AM20" s="40"/>
      <c r="AN20" s="39">
        <v>0</v>
      </c>
      <c r="AO20" s="40"/>
      <c r="AP20" s="40"/>
      <c r="AQ20" s="40"/>
      <c r="AR20" s="40"/>
      <c r="AS20" s="40"/>
      <c r="AT20" s="40"/>
      <c r="AU20" s="40"/>
      <c r="AV20" s="40"/>
      <c r="AW20" s="40"/>
      <c r="AX20" s="31"/>
      <c r="AY20" s="31"/>
      <c r="AZ20" s="31"/>
      <c r="BA20" s="46"/>
    </row>
    <row r="21" spans="1:53" ht="39" hidden="1" customHeight="1" outlineLevel="1" x14ac:dyDescent="0.25">
      <c r="A21" s="23" t="str">
        <f t="shared" si="5"/>
        <v>1</v>
      </c>
      <c r="C21" s="33"/>
      <c r="D21" s="33" t="s">
        <v>27</v>
      </c>
      <c r="L21" s="34" t="s">
        <v>28</v>
      </c>
      <c r="M21" s="47" t="s">
        <v>29</v>
      </c>
      <c r="N21" s="48" t="s">
        <v>16</v>
      </c>
      <c r="O21" s="49"/>
      <c r="P21" s="49"/>
      <c r="Q21" s="49"/>
      <c r="R21" s="39">
        <v>0</v>
      </c>
      <c r="S21" s="49"/>
      <c r="T21" s="49"/>
      <c r="U21" s="40"/>
      <c r="V21" s="40"/>
      <c r="W21" s="40"/>
      <c r="X21" s="40"/>
      <c r="Y21" s="40"/>
      <c r="Z21" s="40"/>
      <c r="AA21" s="40"/>
      <c r="AB21" s="40"/>
      <c r="AC21" s="40"/>
      <c r="AD21" s="49"/>
      <c r="AE21" s="40"/>
      <c r="AF21" s="40"/>
      <c r="AG21" s="40"/>
      <c r="AH21" s="40"/>
      <c r="AI21" s="40"/>
      <c r="AJ21" s="40"/>
      <c r="AK21" s="40"/>
      <c r="AL21" s="40"/>
      <c r="AM21" s="40"/>
      <c r="AN21" s="39">
        <v>0</v>
      </c>
      <c r="AO21" s="40"/>
      <c r="AP21" s="40"/>
      <c r="AQ21" s="40"/>
      <c r="AR21" s="40"/>
      <c r="AS21" s="40"/>
      <c r="AT21" s="40"/>
      <c r="AU21" s="40"/>
      <c r="AV21" s="40"/>
      <c r="AW21" s="40"/>
      <c r="AX21" s="31" t="s">
        <v>30</v>
      </c>
      <c r="AY21" s="31"/>
      <c r="AZ21" s="31"/>
    </row>
    <row r="22" spans="1:53" ht="15" outlineLevel="1" x14ac:dyDescent="0.25">
      <c r="A22" s="23" t="str">
        <f t="shared" si="5"/>
        <v>1</v>
      </c>
      <c r="C22" s="33"/>
      <c r="D22" s="33" t="s">
        <v>31</v>
      </c>
      <c r="L22" s="34" t="s">
        <v>32</v>
      </c>
      <c r="M22" s="50" t="s">
        <v>33</v>
      </c>
      <c r="N22" s="48" t="s">
        <v>16</v>
      </c>
      <c r="O22" s="49">
        <v>120</v>
      </c>
      <c r="P22" s="49"/>
      <c r="Q22" s="49"/>
      <c r="R22" s="39">
        <v>0</v>
      </c>
      <c r="S22" s="49"/>
      <c r="T22" s="49"/>
      <c r="U22" s="40"/>
      <c r="V22" s="40"/>
      <c r="W22" s="40"/>
      <c r="X22" s="40"/>
      <c r="Y22" s="40"/>
      <c r="Z22" s="40"/>
      <c r="AA22" s="40"/>
      <c r="AB22" s="40"/>
      <c r="AC22" s="40"/>
      <c r="AD22" s="49"/>
      <c r="AE22" s="40"/>
      <c r="AF22" s="40"/>
      <c r="AG22" s="40"/>
      <c r="AH22" s="40"/>
      <c r="AI22" s="40"/>
      <c r="AJ22" s="40"/>
      <c r="AK22" s="40"/>
      <c r="AL22" s="40"/>
      <c r="AM22" s="40"/>
      <c r="AN22" s="39">
        <v>0</v>
      </c>
      <c r="AO22" s="40"/>
      <c r="AP22" s="40"/>
      <c r="AQ22" s="40"/>
      <c r="AR22" s="40"/>
      <c r="AS22" s="40"/>
      <c r="AT22" s="40"/>
      <c r="AU22" s="40"/>
      <c r="AV22" s="40"/>
      <c r="AW22" s="40"/>
      <c r="AX22" s="31"/>
      <c r="AY22" s="31"/>
      <c r="AZ22" s="31"/>
    </row>
    <row r="23" spans="1:53" ht="22.5" hidden="1" outlineLevel="1" x14ac:dyDescent="0.25">
      <c r="A23" s="23" t="str">
        <f t="shared" si="5"/>
        <v>1</v>
      </c>
      <c r="C23" s="33"/>
      <c r="D23" s="33" t="s">
        <v>34</v>
      </c>
      <c r="L23" s="34" t="s">
        <v>35</v>
      </c>
      <c r="M23" s="44" t="s">
        <v>36</v>
      </c>
      <c r="N23" s="45" t="s">
        <v>16</v>
      </c>
      <c r="O23" s="49"/>
      <c r="P23" s="49"/>
      <c r="Q23" s="49"/>
      <c r="R23" s="39">
        <v>0</v>
      </c>
      <c r="S23" s="49"/>
      <c r="T23" s="49"/>
      <c r="U23" s="40"/>
      <c r="V23" s="40"/>
      <c r="W23" s="40"/>
      <c r="X23" s="40"/>
      <c r="Y23" s="40"/>
      <c r="Z23" s="40"/>
      <c r="AA23" s="40"/>
      <c r="AB23" s="40"/>
      <c r="AC23" s="40"/>
      <c r="AD23" s="49"/>
      <c r="AE23" s="40"/>
      <c r="AF23" s="40"/>
      <c r="AG23" s="40"/>
      <c r="AH23" s="40"/>
      <c r="AI23" s="40"/>
      <c r="AJ23" s="40"/>
      <c r="AK23" s="40"/>
      <c r="AL23" s="40"/>
      <c r="AM23" s="40"/>
      <c r="AN23" s="39">
        <v>0</v>
      </c>
      <c r="AO23" s="40"/>
      <c r="AP23" s="40"/>
      <c r="AQ23" s="40"/>
      <c r="AR23" s="40"/>
      <c r="AS23" s="40"/>
      <c r="AT23" s="40"/>
      <c r="AU23" s="40"/>
      <c r="AV23" s="40"/>
      <c r="AW23" s="40"/>
      <c r="AX23" s="31"/>
      <c r="AY23" s="31"/>
      <c r="AZ23" s="31"/>
    </row>
    <row r="24" spans="1:53" ht="23.25" customHeight="1" outlineLevel="1" x14ac:dyDescent="0.25">
      <c r="A24" s="23" t="str">
        <f t="shared" si="5"/>
        <v>1</v>
      </c>
      <c r="C24" s="33"/>
      <c r="D24" s="33" t="s">
        <v>37</v>
      </c>
      <c r="L24" s="34" t="s">
        <v>38</v>
      </c>
      <c r="M24" s="44" t="s">
        <v>39</v>
      </c>
      <c r="N24" s="48" t="s">
        <v>16</v>
      </c>
      <c r="O24" s="51">
        <v>1193.17884</v>
      </c>
      <c r="P24" s="51">
        <v>569.3646</v>
      </c>
      <c r="Q24" s="51">
        <v>0</v>
      </c>
      <c r="R24" s="39">
        <v>-569.3646</v>
      </c>
      <c r="S24" s="51">
        <v>0</v>
      </c>
      <c r="T24" s="51">
        <v>603.86759999999992</v>
      </c>
      <c r="U24" s="40"/>
      <c r="V24" s="40"/>
      <c r="W24" s="40"/>
      <c r="X24" s="40"/>
      <c r="Y24" s="40"/>
      <c r="Z24" s="40"/>
      <c r="AA24" s="40"/>
      <c r="AB24" s="40"/>
      <c r="AC24" s="40"/>
      <c r="AD24" s="51">
        <v>827.29079999999999</v>
      </c>
      <c r="AE24" s="40"/>
      <c r="AF24" s="40"/>
      <c r="AG24" s="40"/>
      <c r="AH24" s="40"/>
      <c r="AI24" s="40"/>
      <c r="AJ24" s="40"/>
      <c r="AK24" s="40"/>
      <c r="AL24" s="40"/>
      <c r="AM24" s="40"/>
      <c r="AN24" s="39">
        <v>0</v>
      </c>
      <c r="AO24" s="40"/>
      <c r="AP24" s="40"/>
      <c r="AQ24" s="40"/>
      <c r="AR24" s="40"/>
      <c r="AS24" s="40"/>
      <c r="AT24" s="40"/>
      <c r="AU24" s="40"/>
      <c r="AV24" s="40"/>
      <c r="AW24" s="40"/>
      <c r="AX24" s="31" t="s">
        <v>40</v>
      </c>
      <c r="AY24" s="31"/>
      <c r="AZ24" s="31"/>
    </row>
    <row r="25" spans="1:53" ht="15" outlineLevel="1" x14ac:dyDescent="0.25">
      <c r="A25" s="23" t="str">
        <f t="shared" si="5"/>
        <v>1</v>
      </c>
      <c r="B25" s="52" t="s">
        <v>41</v>
      </c>
      <c r="C25" s="33"/>
      <c r="D25" s="33" t="s">
        <v>42</v>
      </c>
      <c r="L25" s="34" t="s">
        <v>43</v>
      </c>
      <c r="M25" s="47" t="s">
        <v>44</v>
      </c>
      <c r="N25" s="45" t="s">
        <v>16</v>
      </c>
      <c r="O25" s="53">
        <v>916.42</v>
      </c>
      <c r="P25" s="53">
        <v>437.3</v>
      </c>
      <c r="Q25" s="53">
        <v>0</v>
      </c>
      <c r="R25" s="39">
        <v>-437.3</v>
      </c>
      <c r="S25" s="53">
        <v>0</v>
      </c>
      <c r="T25" s="53">
        <v>463.79999999999995</v>
      </c>
      <c r="U25" s="40"/>
      <c r="V25" s="40"/>
      <c r="W25" s="40"/>
      <c r="X25" s="40"/>
      <c r="Y25" s="40"/>
      <c r="Z25" s="40"/>
      <c r="AA25" s="40"/>
      <c r="AB25" s="40"/>
      <c r="AC25" s="40"/>
      <c r="AD25" s="53">
        <v>635.4</v>
      </c>
      <c r="AE25" s="40"/>
      <c r="AF25" s="40"/>
      <c r="AG25" s="40"/>
      <c r="AH25" s="40"/>
      <c r="AI25" s="40"/>
      <c r="AJ25" s="40"/>
      <c r="AK25" s="40"/>
      <c r="AL25" s="40"/>
      <c r="AM25" s="40"/>
      <c r="AN25" s="39">
        <v>0</v>
      </c>
      <c r="AO25" s="40"/>
      <c r="AP25" s="40"/>
      <c r="AQ25" s="40"/>
      <c r="AR25" s="40"/>
      <c r="AS25" s="40"/>
      <c r="AT25" s="40"/>
      <c r="AU25" s="40"/>
      <c r="AV25" s="40"/>
      <c r="AW25" s="40"/>
      <c r="AX25" s="31"/>
      <c r="AY25" s="31"/>
      <c r="AZ25" s="31"/>
    </row>
    <row r="26" spans="1:53" ht="30" outlineLevel="1" x14ac:dyDescent="0.25">
      <c r="A26" s="23" t="str">
        <f t="shared" si="5"/>
        <v>1</v>
      </c>
      <c r="B26" s="52" t="s">
        <v>45</v>
      </c>
      <c r="C26" s="33"/>
      <c r="D26" s="33" t="s">
        <v>46</v>
      </c>
      <c r="L26" s="34" t="s">
        <v>47</v>
      </c>
      <c r="M26" s="47" t="s">
        <v>48</v>
      </c>
      <c r="N26" s="48" t="s">
        <v>16</v>
      </c>
      <c r="O26" s="53">
        <v>276.75883999999996</v>
      </c>
      <c r="P26" s="53">
        <v>132.06459999999998</v>
      </c>
      <c r="Q26" s="53">
        <v>0</v>
      </c>
      <c r="R26" s="39">
        <v>-132.06459999999998</v>
      </c>
      <c r="S26" s="53">
        <v>0</v>
      </c>
      <c r="T26" s="53">
        <v>140.06759999999997</v>
      </c>
      <c r="U26" s="40"/>
      <c r="V26" s="40"/>
      <c r="W26" s="40"/>
      <c r="X26" s="40"/>
      <c r="Y26" s="40"/>
      <c r="Z26" s="40"/>
      <c r="AA26" s="40"/>
      <c r="AB26" s="40"/>
      <c r="AC26" s="40"/>
      <c r="AD26" s="53">
        <v>191.89080000000001</v>
      </c>
      <c r="AE26" s="40"/>
      <c r="AF26" s="40"/>
      <c r="AG26" s="40"/>
      <c r="AH26" s="40"/>
      <c r="AI26" s="40"/>
      <c r="AJ26" s="40"/>
      <c r="AK26" s="40"/>
      <c r="AL26" s="40"/>
      <c r="AM26" s="40"/>
      <c r="AN26" s="39">
        <v>0</v>
      </c>
      <c r="AO26" s="40"/>
      <c r="AP26" s="40"/>
      <c r="AQ26" s="40"/>
      <c r="AR26" s="40"/>
      <c r="AS26" s="40"/>
      <c r="AT26" s="40"/>
      <c r="AU26" s="40"/>
      <c r="AV26" s="40"/>
      <c r="AW26" s="40"/>
      <c r="AX26" s="31"/>
      <c r="AY26" s="31"/>
      <c r="AZ26" s="31"/>
    </row>
    <row r="27" spans="1:53" ht="11.25" outlineLevel="1" x14ac:dyDescent="0.25">
      <c r="A27" s="23" t="str">
        <f t="shared" si="5"/>
        <v>1</v>
      </c>
      <c r="C27" s="33"/>
      <c r="D27" s="33" t="s">
        <v>49</v>
      </c>
      <c r="L27" s="34" t="s">
        <v>50</v>
      </c>
      <c r="M27" s="44" t="s">
        <v>51</v>
      </c>
      <c r="N27" s="45" t="s">
        <v>16</v>
      </c>
      <c r="O27" s="49">
        <v>73.599999999999994</v>
      </c>
      <c r="P27" s="49"/>
      <c r="Q27" s="49"/>
      <c r="R27" s="39">
        <v>0</v>
      </c>
      <c r="S27" s="49"/>
      <c r="T27" s="49"/>
      <c r="U27" s="40"/>
      <c r="V27" s="40"/>
      <c r="W27" s="40"/>
      <c r="X27" s="40"/>
      <c r="Y27" s="40"/>
      <c r="Z27" s="40"/>
      <c r="AA27" s="40"/>
      <c r="AB27" s="40"/>
      <c r="AC27" s="40"/>
      <c r="AD27" s="49"/>
      <c r="AE27" s="40"/>
      <c r="AF27" s="40"/>
      <c r="AG27" s="40"/>
      <c r="AH27" s="40"/>
      <c r="AI27" s="40"/>
      <c r="AJ27" s="40"/>
      <c r="AK27" s="40"/>
      <c r="AL27" s="40"/>
      <c r="AM27" s="40"/>
      <c r="AN27" s="39">
        <v>0</v>
      </c>
      <c r="AO27" s="40"/>
      <c r="AP27" s="40"/>
      <c r="AQ27" s="40"/>
      <c r="AR27" s="40"/>
      <c r="AS27" s="40"/>
      <c r="AT27" s="40"/>
      <c r="AU27" s="40"/>
      <c r="AV27" s="40"/>
      <c r="AW27" s="40"/>
      <c r="AX27" s="31"/>
      <c r="AY27" s="31"/>
      <c r="AZ27" s="31"/>
    </row>
    <row r="28" spans="1:53" ht="15" outlineLevel="1" x14ac:dyDescent="0.25">
      <c r="A28" s="23" t="str">
        <f t="shared" si="5"/>
        <v>1</v>
      </c>
      <c r="C28" s="33"/>
      <c r="D28" s="33" t="s">
        <v>52</v>
      </c>
      <c r="L28" s="34" t="s">
        <v>53</v>
      </c>
      <c r="M28" s="54" t="s">
        <v>54</v>
      </c>
      <c r="N28" s="36" t="s">
        <v>16</v>
      </c>
      <c r="O28" s="51">
        <v>1057.5</v>
      </c>
      <c r="P28" s="51">
        <v>315.60000000000002</v>
      </c>
      <c r="Q28" s="51">
        <v>2938.7354291831489</v>
      </c>
      <c r="R28" s="39">
        <v>2623.135429183149</v>
      </c>
      <c r="S28" s="51">
        <v>3115.876073831856</v>
      </c>
      <c r="T28" s="51">
        <v>590.5</v>
      </c>
      <c r="U28" s="40"/>
      <c r="V28" s="40"/>
      <c r="W28" s="40"/>
      <c r="X28" s="40"/>
      <c r="Y28" s="40"/>
      <c r="Z28" s="40"/>
      <c r="AA28" s="40"/>
      <c r="AB28" s="40"/>
      <c r="AC28" s="40"/>
      <c r="AD28" s="51">
        <v>163.96714889280003</v>
      </c>
      <c r="AE28" s="40"/>
      <c r="AF28" s="40"/>
      <c r="AG28" s="40"/>
      <c r="AH28" s="40"/>
      <c r="AI28" s="40"/>
      <c r="AJ28" s="40"/>
      <c r="AK28" s="40"/>
      <c r="AL28" s="40"/>
      <c r="AM28" s="40"/>
      <c r="AN28" s="39">
        <v>-94.737687090001756</v>
      </c>
      <c r="AO28" s="40"/>
      <c r="AP28" s="40"/>
      <c r="AQ28" s="40"/>
      <c r="AR28" s="40"/>
      <c r="AS28" s="40"/>
      <c r="AT28" s="40"/>
      <c r="AU28" s="40"/>
      <c r="AV28" s="40"/>
      <c r="AW28" s="40"/>
      <c r="AX28" s="31"/>
      <c r="AY28" s="31"/>
      <c r="AZ28" s="31"/>
    </row>
    <row r="29" spans="1:53" ht="11.25" hidden="1" outlineLevel="1" x14ac:dyDescent="0.25">
      <c r="A29" s="23" t="str">
        <f t="shared" si="5"/>
        <v>1</v>
      </c>
      <c r="C29" s="33"/>
      <c r="D29" s="33" t="s">
        <v>55</v>
      </c>
      <c r="L29" s="34" t="s">
        <v>56</v>
      </c>
      <c r="M29" s="50" t="s">
        <v>57</v>
      </c>
      <c r="N29" s="36" t="s">
        <v>16</v>
      </c>
      <c r="O29" s="49"/>
      <c r="P29" s="49"/>
      <c r="Q29" s="49"/>
      <c r="R29" s="39">
        <v>0</v>
      </c>
      <c r="S29" s="49"/>
      <c r="T29" s="49"/>
      <c r="U29" s="40"/>
      <c r="V29" s="40"/>
      <c r="W29" s="40"/>
      <c r="X29" s="40"/>
      <c r="Y29" s="40"/>
      <c r="Z29" s="40"/>
      <c r="AA29" s="40"/>
      <c r="AB29" s="40"/>
      <c r="AC29" s="40"/>
      <c r="AD29" s="49"/>
      <c r="AE29" s="40"/>
      <c r="AF29" s="40"/>
      <c r="AG29" s="40"/>
      <c r="AH29" s="40"/>
      <c r="AI29" s="40"/>
      <c r="AJ29" s="40"/>
      <c r="AK29" s="40"/>
      <c r="AL29" s="40"/>
      <c r="AM29" s="40"/>
      <c r="AN29" s="39">
        <v>0</v>
      </c>
      <c r="AO29" s="40"/>
      <c r="AP29" s="40"/>
      <c r="AQ29" s="40"/>
      <c r="AR29" s="40"/>
      <c r="AS29" s="40"/>
      <c r="AT29" s="40"/>
      <c r="AU29" s="40"/>
      <c r="AV29" s="40"/>
      <c r="AW29" s="40"/>
      <c r="AX29" s="31"/>
      <c r="AY29" s="31"/>
      <c r="AZ29" s="31"/>
    </row>
    <row r="30" spans="1:53" ht="22.5" hidden="1" outlineLevel="1" x14ac:dyDescent="0.25">
      <c r="A30" s="23" t="str">
        <f t="shared" si="5"/>
        <v>1</v>
      </c>
      <c r="C30" s="33"/>
      <c r="D30" s="33" t="s">
        <v>58</v>
      </c>
      <c r="L30" s="34" t="s">
        <v>59</v>
      </c>
      <c r="M30" s="50" t="s">
        <v>60</v>
      </c>
      <c r="N30" s="36" t="s">
        <v>16</v>
      </c>
      <c r="O30" s="49"/>
      <c r="P30" s="49"/>
      <c r="Q30" s="49"/>
      <c r="R30" s="39">
        <v>0</v>
      </c>
      <c r="S30" s="49"/>
      <c r="T30" s="49"/>
      <c r="U30" s="40"/>
      <c r="V30" s="40"/>
      <c r="W30" s="40"/>
      <c r="X30" s="40"/>
      <c r="Y30" s="40"/>
      <c r="Z30" s="40"/>
      <c r="AA30" s="40"/>
      <c r="AB30" s="40"/>
      <c r="AC30" s="40"/>
      <c r="AD30" s="49"/>
      <c r="AE30" s="40"/>
      <c r="AF30" s="40"/>
      <c r="AG30" s="40"/>
      <c r="AH30" s="40"/>
      <c r="AI30" s="40"/>
      <c r="AJ30" s="40"/>
      <c r="AK30" s="40"/>
      <c r="AL30" s="40"/>
      <c r="AM30" s="40"/>
      <c r="AN30" s="39">
        <v>0</v>
      </c>
      <c r="AO30" s="40"/>
      <c r="AP30" s="40"/>
      <c r="AQ30" s="40"/>
      <c r="AR30" s="40"/>
      <c r="AS30" s="40"/>
      <c r="AT30" s="40"/>
      <c r="AU30" s="40"/>
      <c r="AV30" s="40"/>
      <c r="AW30" s="40"/>
      <c r="AX30" s="31"/>
      <c r="AY30" s="31"/>
      <c r="AZ30" s="31"/>
    </row>
    <row r="31" spans="1:53" ht="22.5" hidden="1" outlineLevel="1" x14ac:dyDescent="0.25">
      <c r="A31" s="23" t="str">
        <f t="shared" si="5"/>
        <v>1</v>
      </c>
      <c r="C31" s="33"/>
      <c r="D31" s="33" t="s">
        <v>61</v>
      </c>
      <c r="L31" s="34" t="s">
        <v>62</v>
      </c>
      <c r="M31" s="55" t="s">
        <v>63</v>
      </c>
      <c r="N31" s="36" t="s">
        <v>16</v>
      </c>
      <c r="O31" s="49"/>
      <c r="P31" s="49"/>
      <c r="Q31" s="49"/>
      <c r="R31" s="39">
        <v>0</v>
      </c>
      <c r="S31" s="49"/>
      <c r="T31" s="49"/>
      <c r="U31" s="40"/>
      <c r="V31" s="40"/>
      <c r="W31" s="40"/>
      <c r="X31" s="40"/>
      <c r="Y31" s="40"/>
      <c r="Z31" s="40"/>
      <c r="AA31" s="40"/>
      <c r="AB31" s="40"/>
      <c r="AC31" s="40"/>
      <c r="AD31" s="49"/>
      <c r="AE31" s="40"/>
      <c r="AF31" s="40"/>
      <c r="AG31" s="40"/>
      <c r="AH31" s="40"/>
      <c r="AI31" s="40"/>
      <c r="AJ31" s="40"/>
      <c r="AK31" s="40"/>
      <c r="AL31" s="40"/>
      <c r="AM31" s="40"/>
      <c r="AN31" s="39">
        <v>0</v>
      </c>
      <c r="AO31" s="40"/>
      <c r="AP31" s="40"/>
      <c r="AQ31" s="40"/>
      <c r="AR31" s="40"/>
      <c r="AS31" s="40"/>
      <c r="AT31" s="40"/>
      <c r="AU31" s="40"/>
      <c r="AV31" s="40"/>
      <c r="AW31" s="40"/>
      <c r="AX31" s="31"/>
      <c r="AY31" s="31"/>
      <c r="AZ31" s="31"/>
    </row>
    <row r="32" spans="1:53" ht="22.5" hidden="1" outlineLevel="1" x14ac:dyDescent="0.25">
      <c r="A32" s="23" t="str">
        <f t="shared" si="5"/>
        <v>1</v>
      </c>
      <c r="C32" s="33"/>
      <c r="D32" s="33" t="s">
        <v>64</v>
      </c>
      <c r="L32" s="34" t="s">
        <v>65</v>
      </c>
      <c r="M32" s="55" t="s">
        <v>66</v>
      </c>
      <c r="N32" s="36" t="s">
        <v>16</v>
      </c>
      <c r="O32" s="49"/>
      <c r="P32" s="49"/>
      <c r="Q32" s="49"/>
      <c r="R32" s="39">
        <v>0</v>
      </c>
      <c r="S32" s="49"/>
      <c r="T32" s="49"/>
      <c r="U32" s="40"/>
      <c r="V32" s="40"/>
      <c r="W32" s="40"/>
      <c r="X32" s="40"/>
      <c r="Y32" s="40"/>
      <c r="Z32" s="40"/>
      <c r="AA32" s="40"/>
      <c r="AB32" s="40"/>
      <c r="AC32" s="40"/>
      <c r="AD32" s="49"/>
      <c r="AE32" s="40"/>
      <c r="AF32" s="40"/>
      <c r="AG32" s="40"/>
      <c r="AH32" s="40"/>
      <c r="AI32" s="40"/>
      <c r="AJ32" s="40"/>
      <c r="AK32" s="40"/>
      <c r="AL32" s="40"/>
      <c r="AM32" s="40"/>
      <c r="AN32" s="39">
        <v>0</v>
      </c>
      <c r="AO32" s="40"/>
      <c r="AP32" s="40"/>
      <c r="AQ32" s="40"/>
      <c r="AR32" s="40"/>
      <c r="AS32" s="40"/>
      <c r="AT32" s="40"/>
      <c r="AU32" s="40"/>
      <c r="AV32" s="40"/>
      <c r="AW32" s="40"/>
      <c r="AX32" s="31"/>
      <c r="AY32" s="31"/>
      <c r="AZ32" s="31"/>
    </row>
    <row r="33" spans="1:52" ht="48" customHeight="1" outlineLevel="1" x14ac:dyDescent="0.25">
      <c r="A33" s="23" t="str">
        <f t="shared" si="5"/>
        <v>1</v>
      </c>
      <c r="C33" s="33"/>
      <c r="D33" s="33" t="s">
        <v>67</v>
      </c>
      <c r="L33" s="34" t="s">
        <v>68</v>
      </c>
      <c r="M33" s="50" t="s">
        <v>69</v>
      </c>
      <c r="N33" s="36" t="s">
        <v>16</v>
      </c>
      <c r="O33" s="49">
        <v>705</v>
      </c>
      <c r="P33" s="49">
        <v>143.5</v>
      </c>
      <c r="Q33" s="49"/>
      <c r="R33" s="39">
        <v>-143.5</v>
      </c>
      <c r="S33" s="49"/>
      <c r="T33" s="49">
        <v>180</v>
      </c>
      <c r="U33" s="40"/>
      <c r="V33" s="40"/>
      <c r="W33" s="40"/>
      <c r="X33" s="40"/>
      <c r="Y33" s="40"/>
      <c r="Z33" s="40"/>
      <c r="AA33" s="40"/>
      <c r="AB33" s="40"/>
      <c r="AC33" s="40"/>
      <c r="AD33" s="49">
        <v>163.96714889280003</v>
      </c>
      <c r="AE33" s="40"/>
      <c r="AF33" s="40"/>
      <c r="AG33" s="40"/>
      <c r="AH33" s="40"/>
      <c r="AI33" s="40"/>
      <c r="AJ33" s="40"/>
      <c r="AK33" s="40"/>
      <c r="AL33" s="40"/>
      <c r="AM33" s="40"/>
      <c r="AN33" s="39">
        <v>0</v>
      </c>
      <c r="AO33" s="40"/>
      <c r="AP33" s="40"/>
      <c r="AQ33" s="40"/>
      <c r="AR33" s="40"/>
      <c r="AS33" s="40"/>
      <c r="AT33" s="40"/>
      <c r="AU33" s="40"/>
      <c r="AV33" s="40"/>
      <c r="AW33" s="40"/>
      <c r="AX33" s="31" t="s">
        <v>70</v>
      </c>
      <c r="AY33" s="31"/>
      <c r="AZ33" s="31"/>
    </row>
    <row r="34" spans="1:52" ht="11.25" hidden="1" outlineLevel="1" x14ac:dyDescent="0.25">
      <c r="A34" s="23" t="str">
        <f t="shared" si="5"/>
        <v>1</v>
      </c>
      <c r="C34" s="33"/>
      <c r="D34" s="33" t="s">
        <v>71</v>
      </c>
      <c r="L34" s="34" t="s">
        <v>72</v>
      </c>
      <c r="M34" s="50" t="s">
        <v>73</v>
      </c>
      <c r="N34" s="36" t="s">
        <v>16</v>
      </c>
      <c r="O34" s="49"/>
      <c r="P34" s="49"/>
      <c r="Q34" s="49"/>
      <c r="R34" s="39">
        <v>0</v>
      </c>
      <c r="S34" s="49"/>
      <c r="T34" s="49"/>
      <c r="U34" s="40"/>
      <c r="V34" s="40"/>
      <c r="W34" s="40"/>
      <c r="X34" s="40"/>
      <c r="Y34" s="40"/>
      <c r="Z34" s="40"/>
      <c r="AA34" s="40"/>
      <c r="AB34" s="40"/>
      <c r="AC34" s="40"/>
      <c r="AD34" s="49"/>
      <c r="AE34" s="40"/>
      <c r="AF34" s="40"/>
      <c r="AG34" s="40"/>
      <c r="AH34" s="40"/>
      <c r="AI34" s="40"/>
      <c r="AJ34" s="40"/>
      <c r="AK34" s="40"/>
      <c r="AL34" s="40"/>
      <c r="AM34" s="40"/>
      <c r="AN34" s="39">
        <v>0</v>
      </c>
      <c r="AO34" s="40"/>
      <c r="AP34" s="40"/>
      <c r="AQ34" s="40"/>
      <c r="AR34" s="40"/>
      <c r="AS34" s="40"/>
      <c r="AT34" s="40"/>
      <c r="AU34" s="40"/>
      <c r="AV34" s="40"/>
      <c r="AW34" s="40"/>
      <c r="AX34" s="31"/>
      <c r="AY34" s="31"/>
      <c r="AZ34" s="31"/>
    </row>
    <row r="35" spans="1:52" ht="24.6" customHeight="1" outlineLevel="1" x14ac:dyDescent="0.25">
      <c r="A35" s="23" t="str">
        <f t="shared" si="5"/>
        <v>1</v>
      </c>
      <c r="C35" s="33"/>
      <c r="D35" s="33" t="s">
        <v>74</v>
      </c>
      <c r="L35" s="34" t="s">
        <v>75</v>
      </c>
      <c r="M35" s="50" t="s">
        <v>76</v>
      </c>
      <c r="N35" s="36" t="s">
        <v>16</v>
      </c>
      <c r="O35" s="49">
        <v>352.5</v>
      </c>
      <c r="P35" s="49">
        <v>172.1</v>
      </c>
      <c r="Q35" s="49">
        <v>2938.7354291831489</v>
      </c>
      <c r="R35" s="39">
        <v>2766.635429183149</v>
      </c>
      <c r="S35" s="49">
        <v>3115.876073831856</v>
      </c>
      <c r="T35" s="49">
        <v>410.5</v>
      </c>
      <c r="U35" s="40"/>
      <c r="V35" s="40"/>
      <c r="W35" s="40"/>
      <c r="X35" s="40"/>
      <c r="Y35" s="40"/>
      <c r="Z35" s="40"/>
      <c r="AA35" s="40"/>
      <c r="AB35" s="40"/>
      <c r="AC35" s="40"/>
      <c r="AD35" s="49"/>
      <c r="AE35" s="40"/>
      <c r="AF35" s="40"/>
      <c r="AG35" s="40"/>
      <c r="AH35" s="40"/>
      <c r="AI35" s="40"/>
      <c r="AJ35" s="40"/>
      <c r="AK35" s="40"/>
      <c r="AL35" s="40"/>
      <c r="AM35" s="40"/>
      <c r="AN35" s="39">
        <v>-100</v>
      </c>
      <c r="AO35" s="40"/>
      <c r="AP35" s="40"/>
      <c r="AQ35" s="40"/>
      <c r="AR35" s="40"/>
      <c r="AS35" s="40"/>
      <c r="AT35" s="40"/>
      <c r="AU35" s="40"/>
      <c r="AV35" s="40"/>
      <c r="AW35" s="40"/>
      <c r="AX35" s="31" t="s">
        <v>77</v>
      </c>
      <c r="AY35" s="31"/>
      <c r="AZ35" s="31"/>
    </row>
    <row r="36" spans="1:52" s="56" customFormat="1" ht="11.25" outlineLevel="1" x14ac:dyDescent="0.25">
      <c r="A36" s="23" t="str">
        <f t="shared" si="5"/>
        <v>1</v>
      </c>
      <c r="C36" s="33"/>
      <c r="D36" s="33" t="s">
        <v>78</v>
      </c>
      <c r="L36" s="57" t="s">
        <v>79</v>
      </c>
      <c r="M36" s="58" t="s">
        <v>80</v>
      </c>
      <c r="N36" s="59" t="s">
        <v>16</v>
      </c>
      <c r="O36" s="60">
        <v>350</v>
      </c>
      <c r="P36" s="60">
        <v>602.70000000000005</v>
      </c>
      <c r="Q36" s="60">
        <v>0</v>
      </c>
      <c r="R36" s="29">
        <v>-602.70000000000005</v>
      </c>
      <c r="S36" s="60">
        <v>0</v>
      </c>
      <c r="T36" s="60">
        <v>959.66639999999995</v>
      </c>
      <c r="U36" s="42"/>
      <c r="V36" s="42"/>
      <c r="W36" s="42"/>
      <c r="X36" s="42"/>
      <c r="Y36" s="42"/>
      <c r="Z36" s="42"/>
      <c r="AA36" s="42"/>
      <c r="AB36" s="42"/>
      <c r="AC36" s="42"/>
      <c r="AD36" s="60">
        <v>858.44330000000002</v>
      </c>
      <c r="AE36" s="42"/>
      <c r="AF36" s="42"/>
      <c r="AG36" s="42"/>
      <c r="AH36" s="42"/>
      <c r="AI36" s="42"/>
      <c r="AJ36" s="42"/>
      <c r="AK36" s="42"/>
      <c r="AL36" s="42"/>
      <c r="AM36" s="42"/>
      <c r="AN36" s="29">
        <v>0</v>
      </c>
      <c r="AO36" s="42"/>
      <c r="AP36" s="42"/>
      <c r="AQ36" s="42"/>
      <c r="AR36" s="42"/>
      <c r="AS36" s="42"/>
      <c r="AT36" s="42"/>
      <c r="AU36" s="42"/>
      <c r="AV36" s="42"/>
      <c r="AW36" s="42"/>
      <c r="AX36" s="43"/>
      <c r="AY36" s="43"/>
      <c r="AZ36" s="43"/>
    </row>
    <row r="37" spans="1:52" ht="26.25" customHeight="1" outlineLevel="1" x14ac:dyDescent="0.25">
      <c r="A37" s="23" t="str">
        <f t="shared" si="5"/>
        <v>1</v>
      </c>
      <c r="C37" s="33"/>
      <c r="D37" s="33" t="s">
        <v>81</v>
      </c>
      <c r="L37" s="34" t="s">
        <v>82</v>
      </c>
      <c r="M37" s="44" t="s">
        <v>83</v>
      </c>
      <c r="N37" s="36" t="s">
        <v>16</v>
      </c>
      <c r="O37" s="49">
        <v>350</v>
      </c>
      <c r="P37" s="49">
        <v>602.70000000000005</v>
      </c>
      <c r="Q37" s="49"/>
      <c r="R37" s="39">
        <v>-602.70000000000005</v>
      </c>
      <c r="S37" s="49"/>
      <c r="T37" s="49">
        <v>630</v>
      </c>
      <c r="U37" s="40"/>
      <c r="V37" s="40"/>
      <c r="W37" s="40"/>
      <c r="X37" s="40"/>
      <c r="Y37" s="40"/>
      <c r="Z37" s="40"/>
      <c r="AA37" s="40"/>
      <c r="AB37" s="40"/>
      <c r="AC37" s="40"/>
      <c r="AD37" s="49">
        <v>858.44330000000002</v>
      </c>
      <c r="AE37" s="40"/>
      <c r="AF37" s="40"/>
      <c r="AG37" s="40"/>
      <c r="AH37" s="40"/>
      <c r="AI37" s="40"/>
      <c r="AJ37" s="40"/>
      <c r="AK37" s="40"/>
      <c r="AL37" s="40"/>
      <c r="AM37" s="40"/>
      <c r="AN37" s="39">
        <v>0</v>
      </c>
      <c r="AO37" s="40"/>
      <c r="AP37" s="40"/>
      <c r="AQ37" s="40"/>
      <c r="AR37" s="40"/>
      <c r="AS37" s="40"/>
      <c r="AT37" s="40"/>
      <c r="AU37" s="40"/>
      <c r="AV37" s="40"/>
      <c r="AW37" s="40"/>
      <c r="AX37" s="31" t="s">
        <v>84</v>
      </c>
      <c r="AY37" s="31"/>
      <c r="AZ37" s="31"/>
    </row>
    <row r="38" spans="1:52" ht="45" hidden="1" outlineLevel="1" x14ac:dyDescent="0.25">
      <c r="A38" s="23" t="str">
        <f t="shared" si="5"/>
        <v>1</v>
      </c>
      <c r="C38" s="33"/>
      <c r="D38" s="33" t="s">
        <v>85</v>
      </c>
      <c r="L38" s="34" t="s">
        <v>86</v>
      </c>
      <c r="M38" s="54" t="s">
        <v>87</v>
      </c>
      <c r="N38" s="36" t="s">
        <v>16</v>
      </c>
      <c r="O38" s="49"/>
      <c r="P38" s="49"/>
      <c r="Q38" s="49"/>
      <c r="R38" s="39">
        <v>0</v>
      </c>
      <c r="S38" s="49"/>
      <c r="T38" s="49"/>
      <c r="U38" s="40"/>
      <c r="V38" s="40"/>
      <c r="W38" s="40"/>
      <c r="X38" s="40"/>
      <c r="Y38" s="40"/>
      <c r="Z38" s="40"/>
      <c r="AA38" s="40"/>
      <c r="AB38" s="40"/>
      <c r="AC38" s="40"/>
      <c r="AD38" s="49"/>
      <c r="AE38" s="40"/>
      <c r="AF38" s="40"/>
      <c r="AG38" s="40"/>
      <c r="AH38" s="40"/>
      <c r="AI38" s="40"/>
      <c r="AJ38" s="40"/>
      <c r="AK38" s="40"/>
      <c r="AL38" s="40"/>
      <c r="AM38" s="40"/>
      <c r="AN38" s="39">
        <v>0</v>
      </c>
      <c r="AO38" s="40"/>
      <c r="AP38" s="40"/>
      <c r="AQ38" s="40"/>
      <c r="AR38" s="40"/>
      <c r="AS38" s="40"/>
      <c r="AT38" s="40"/>
      <c r="AU38" s="40"/>
      <c r="AV38" s="40"/>
      <c r="AW38" s="40"/>
      <c r="AX38" s="31"/>
      <c r="AY38" s="31"/>
      <c r="AZ38" s="31"/>
    </row>
    <row r="39" spans="1:52" ht="30" outlineLevel="1" x14ac:dyDescent="0.25">
      <c r="A39" s="23" t="str">
        <f t="shared" si="5"/>
        <v>1</v>
      </c>
      <c r="C39" s="33"/>
      <c r="D39" s="33" t="s">
        <v>88</v>
      </c>
      <c r="L39" s="34" t="s">
        <v>89</v>
      </c>
      <c r="M39" s="54" t="s">
        <v>90</v>
      </c>
      <c r="N39" s="36" t="s">
        <v>16</v>
      </c>
      <c r="O39" s="51">
        <v>0</v>
      </c>
      <c r="P39" s="51">
        <v>0</v>
      </c>
      <c r="Q39" s="51">
        <v>0</v>
      </c>
      <c r="R39" s="39">
        <v>0</v>
      </c>
      <c r="S39" s="51">
        <v>0</v>
      </c>
      <c r="T39" s="51">
        <v>329.66639999999995</v>
      </c>
      <c r="U39" s="40"/>
      <c r="V39" s="40"/>
      <c r="W39" s="40"/>
      <c r="X39" s="40"/>
      <c r="Y39" s="40"/>
      <c r="Z39" s="40"/>
      <c r="AA39" s="40"/>
      <c r="AB39" s="40"/>
      <c r="AC39" s="40"/>
      <c r="AD39" s="51">
        <v>0</v>
      </c>
      <c r="AE39" s="40"/>
      <c r="AF39" s="40"/>
      <c r="AG39" s="40"/>
      <c r="AH39" s="40"/>
      <c r="AI39" s="40"/>
      <c r="AJ39" s="40"/>
      <c r="AK39" s="40"/>
      <c r="AL39" s="40"/>
      <c r="AM39" s="40"/>
      <c r="AN39" s="39">
        <v>0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31"/>
      <c r="AY39" s="31"/>
      <c r="AZ39" s="31"/>
    </row>
    <row r="40" spans="1:52" ht="15" outlineLevel="1" x14ac:dyDescent="0.25">
      <c r="A40" s="23" t="str">
        <f t="shared" si="5"/>
        <v>1</v>
      </c>
      <c r="B40" s="61" t="s">
        <v>91</v>
      </c>
      <c r="C40" s="33"/>
      <c r="D40" s="33" t="s">
        <v>92</v>
      </c>
      <c r="L40" s="34" t="s">
        <v>93</v>
      </c>
      <c r="M40" s="47" t="s">
        <v>94</v>
      </c>
      <c r="N40" s="36" t="s">
        <v>16</v>
      </c>
      <c r="O40" s="53">
        <v>0</v>
      </c>
      <c r="P40" s="53">
        <v>0</v>
      </c>
      <c r="Q40" s="53">
        <v>0</v>
      </c>
      <c r="R40" s="39">
        <v>0</v>
      </c>
      <c r="S40" s="53">
        <v>0</v>
      </c>
      <c r="T40" s="53">
        <v>253.2</v>
      </c>
      <c r="U40" s="40"/>
      <c r="V40" s="40"/>
      <c r="W40" s="40"/>
      <c r="X40" s="40"/>
      <c r="Y40" s="40"/>
      <c r="Z40" s="40"/>
      <c r="AA40" s="40"/>
      <c r="AB40" s="40"/>
      <c r="AC40" s="40"/>
      <c r="AD40" s="53">
        <v>0</v>
      </c>
      <c r="AE40" s="40"/>
      <c r="AF40" s="40"/>
      <c r="AG40" s="40"/>
      <c r="AH40" s="40"/>
      <c r="AI40" s="40"/>
      <c r="AJ40" s="40"/>
      <c r="AK40" s="40"/>
      <c r="AL40" s="40"/>
      <c r="AM40" s="40"/>
      <c r="AN40" s="39">
        <v>0</v>
      </c>
      <c r="AO40" s="40"/>
      <c r="AP40" s="40"/>
      <c r="AQ40" s="40"/>
      <c r="AR40" s="40"/>
      <c r="AS40" s="40"/>
      <c r="AT40" s="40"/>
      <c r="AU40" s="40"/>
      <c r="AV40" s="40"/>
      <c r="AW40" s="40"/>
      <c r="AX40" s="31"/>
      <c r="AY40" s="31"/>
      <c r="AZ40" s="31"/>
    </row>
    <row r="41" spans="1:52" ht="30" outlineLevel="1" x14ac:dyDescent="0.25">
      <c r="A41" s="23" t="str">
        <f t="shared" si="5"/>
        <v>1</v>
      </c>
      <c r="B41" s="61" t="s">
        <v>95</v>
      </c>
      <c r="C41" s="33"/>
      <c r="D41" s="33" t="s">
        <v>96</v>
      </c>
      <c r="L41" s="34" t="s">
        <v>97</v>
      </c>
      <c r="M41" s="47" t="s">
        <v>98</v>
      </c>
      <c r="N41" s="36" t="s">
        <v>16</v>
      </c>
      <c r="O41" s="53">
        <v>0</v>
      </c>
      <c r="P41" s="53">
        <v>0</v>
      </c>
      <c r="Q41" s="53">
        <v>0</v>
      </c>
      <c r="R41" s="39">
        <v>0</v>
      </c>
      <c r="S41" s="53">
        <v>0</v>
      </c>
      <c r="T41" s="53">
        <v>76.466399999999993</v>
      </c>
      <c r="U41" s="40"/>
      <c r="V41" s="40"/>
      <c r="W41" s="40"/>
      <c r="X41" s="40"/>
      <c r="Y41" s="40"/>
      <c r="Z41" s="40"/>
      <c r="AA41" s="40"/>
      <c r="AB41" s="40"/>
      <c r="AC41" s="40"/>
      <c r="AD41" s="53">
        <v>0</v>
      </c>
      <c r="AE41" s="40"/>
      <c r="AF41" s="40"/>
      <c r="AG41" s="40"/>
      <c r="AH41" s="40"/>
      <c r="AI41" s="40"/>
      <c r="AJ41" s="40"/>
      <c r="AK41" s="40"/>
      <c r="AL41" s="40"/>
      <c r="AM41" s="40"/>
      <c r="AN41" s="39">
        <v>0</v>
      </c>
      <c r="AO41" s="40"/>
      <c r="AP41" s="40"/>
      <c r="AQ41" s="40"/>
      <c r="AR41" s="40"/>
      <c r="AS41" s="40"/>
      <c r="AT41" s="40"/>
      <c r="AU41" s="40"/>
      <c r="AV41" s="40"/>
      <c r="AW41" s="40"/>
      <c r="AX41" s="31"/>
      <c r="AY41" s="31"/>
      <c r="AZ41" s="31"/>
    </row>
    <row r="42" spans="1:52" s="56" customFormat="1" ht="18" customHeight="1" outlineLevel="1" x14ac:dyDescent="0.25">
      <c r="A42" s="23" t="str">
        <f t="shared" si="5"/>
        <v>1</v>
      </c>
      <c r="C42" s="33"/>
      <c r="D42" s="33" t="s">
        <v>99</v>
      </c>
      <c r="L42" s="57" t="s">
        <v>100</v>
      </c>
      <c r="M42" s="58" t="s">
        <v>101</v>
      </c>
      <c r="N42" s="59" t="s">
        <v>16</v>
      </c>
      <c r="O42" s="60">
        <v>149.82254</v>
      </c>
      <c r="P42" s="60">
        <v>326.41419999999999</v>
      </c>
      <c r="Q42" s="60">
        <v>0</v>
      </c>
      <c r="R42" s="29">
        <v>-326.41419999999999</v>
      </c>
      <c r="S42" s="60">
        <v>0</v>
      </c>
      <c r="T42" s="60">
        <v>346.15750400000002</v>
      </c>
      <c r="U42" s="42"/>
      <c r="V42" s="42"/>
      <c r="W42" s="42"/>
      <c r="X42" s="42"/>
      <c r="Y42" s="42"/>
      <c r="Z42" s="42"/>
      <c r="AA42" s="42"/>
      <c r="AB42" s="42"/>
      <c r="AC42" s="42"/>
      <c r="AD42" s="60">
        <v>302.57956932000002</v>
      </c>
      <c r="AE42" s="42"/>
      <c r="AF42" s="42"/>
      <c r="AG42" s="42"/>
      <c r="AH42" s="42"/>
      <c r="AI42" s="42"/>
      <c r="AJ42" s="42"/>
      <c r="AK42" s="42"/>
      <c r="AL42" s="42"/>
      <c r="AM42" s="42"/>
      <c r="AN42" s="29">
        <v>0</v>
      </c>
      <c r="AO42" s="42"/>
      <c r="AP42" s="42"/>
      <c r="AQ42" s="42"/>
      <c r="AR42" s="42"/>
      <c r="AS42" s="42"/>
      <c r="AT42" s="42"/>
      <c r="AU42" s="42"/>
      <c r="AV42" s="42"/>
      <c r="AW42" s="42"/>
      <c r="AX42" s="43" t="s">
        <v>102</v>
      </c>
      <c r="AY42" s="43"/>
      <c r="AZ42" s="43"/>
    </row>
    <row r="43" spans="1:52" ht="23.25" customHeight="1" outlineLevel="1" x14ac:dyDescent="0.25">
      <c r="A43" s="23" t="str">
        <f t="shared" si="5"/>
        <v>1</v>
      </c>
      <c r="B43" s="1" t="s">
        <v>103</v>
      </c>
      <c r="C43" s="33"/>
      <c r="D43" s="33" t="s">
        <v>104</v>
      </c>
      <c r="L43" s="34" t="s">
        <v>105</v>
      </c>
      <c r="M43" s="44" t="s">
        <v>106</v>
      </c>
      <c r="N43" s="36" t="s">
        <v>16</v>
      </c>
      <c r="O43" s="53">
        <v>31.64</v>
      </c>
      <c r="P43" s="53">
        <v>62.7</v>
      </c>
      <c r="Q43" s="53">
        <v>0</v>
      </c>
      <c r="R43" s="39">
        <v>-62.7</v>
      </c>
      <c r="S43" s="53">
        <v>0</v>
      </c>
      <c r="T43" s="53">
        <v>72.8</v>
      </c>
      <c r="U43" s="40"/>
      <c r="V43" s="40"/>
      <c r="W43" s="40"/>
      <c r="X43" s="40"/>
      <c r="Y43" s="40"/>
      <c r="Z43" s="40"/>
      <c r="AA43" s="40"/>
      <c r="AB43" s="40"/>
      <c r="AC43" s="40"/>
      <c r="AD43" s="53">
        <v>29.222065319999999</v>
      </c>
      <c r="AE43" s="40"/>
      <c r="AF43" s="40"/>
      <c r="AG43" s="40"/>
      <c r="AH43" s="40"/>
      <c r="AI43" s="40"/>
      <c r="AJ43" s="40"/>
      <c r="AK43" s="40"/>
      <c r="AL43" s="40"/>
      <c r="AM43" s="40"/>
      <c r="AN43" s="39">
        <v>0</v>
      </c>
      <c r="AO43" s="40"/>
      <c r="AP43" s="40"/>
      <c r="AQ43" s="40"/>
      <c r="AR43" s="40"/>
      <c r="AS43" s="40"/>
      <c r="AT43" s="40"/>
      <c r="AU43" s="40"/>
      <c r="AV43" s="40"/>
      <c r="AW43" s="40"/>
      <c r="AX43" s="31" t="s">
        <v>107</v>
      </c>
      <c r="AY43" s="31"/>
      <c r="AZ43" s="31"/>
    </row>
    <row r="44" spans="1:52" ht="30.6" hidden="1" customHeight="1" outlineLevel="1" x14ac:dyDescent="0.25">
      <c r="A44" s="23" t="str">
        <f t="shared" si="5"/>
        <v>1</v>
      </c>
      <c r="B44" s="1" t="s">
        <v>108</v>
      </c>
      <c r="C44" s="33"/>
      <c r="D44" s="33" t="s">
        <v>109</v>
      </c>
      <c r="L44" s="34" t="s">
        <v>110</v>
      </c>
      <c r="M44" s="47" t="s">
        <v>111</v>
      </c>
      <c r="N44" s="36" t="s">
        <v>16</v>
      </c>
      <c r="O44" s="53">
        <v>0</v>
      </c>
      <c r="P44" s="53">
        <v>6.9</v>
      </c>
      <c r="Q44" s="53">
        <v>0</v>
      </c>
      <c r="R44" s="39">
        <v>-6.9</v>
      </c>
      <c r="S44" s="53">
        <v>0</v>
      </c>
      <c r="T44" s="53">
        <v>7.6</v>
      </c>
      <c r="U44" s="40"/>
      <c r="V44" s="40"/>
      <c r="W44" s="40"/>
      <c r="X44" s="40"/>
      <c r="Y44" s="40"/>
      <c r="Z44" s="40"/>
      <c r="AA44" s="40"/>
      <c r="AB44" s="40"/>
      <c r="AC44" s="40"/>
      <c r="AD44" s="53">
        <v>0</v>
      </c>
      <c r="AE44" s="40"/>
      <c r="AF44" s="40"/>
      <c r="AG44" s="40"/>
      <c r="AH44" s="40"/>
      <c r="AI44" s="40"/>
      <c r="AJ44" s="40"/>
      <c r="AK44" s="40"/>
      <c r="AL44" s="40"/>
      <c r="AM44" s="40"/>
      <c r="AN44" s="39">
        <v>0</v>
      </c>
      <c r="AO44" s="40"/>
      <c r="AP44" s="40"/>
      <c r="AQ44" s="40"/>
      <c r="AR44" s="40"/>
      <c r="AS44" s="40"/>
      <c r="AT44" s="40"/>
      <c r="AU44" s="40"/>
      <c r="AV44" s="40"/>
      <c r="AW44" s="40"/>
      <c r="AX44" s="31" t="s">
        <v>112</v>
      </c>
      <c r="AY44" s="31"/>
      <c r="AZ44" s="31"/>
    </row>
    <row r="45" spans="1:52" ht="15" hidden="1" outlineLevel="1" x14ac:dyDescent="0.25">
      <c r="A45" s="23" t="str">
        <f t="shared" si="5"/>
        <v>1</v>
      </c>
      <c r="B45" s="1" t="s">
        <v>113</v>
      </c>
      <c r="C45" s="33"/>
      <c r="D45" s="33" t="s">
        <v>114</v>
      </c>
      <c r="L45" s="34" t="s">
        <v>115</v>
      </c>
      <c r="M45" s="47" t="s">
        <v>116</v>
      </c>
      <c r="N45" s="36" t="s">
        <v>16</v>
      </c>
      <c r="O45" s="53">
        <v>0</v>
      </c>
      <c r="P45" s="53">
        <v>0</v>
      </c>
      <c r="Q45" s="53">
        <v>0</v>
      </c>
      <c r="R45" s="39">
        <v>0</v>
      </c>
      <c r="S45" s="53">
        <v>0</v>
      </c>
      <c r="T45" s="53">
        <v>0</v>
      </c>
      <c r="U45" s="40"/>
      <c r="V45" s="40"/>
      <c r="W45" s="40"/>
      <c r="X45" s="40"/>
      <c r="Y45" s="40"/>
      <c r="Z45" s="40"/>
      <c r="AA45" s="40"/>
      <c r="AB45" s="40"/>
      <c r="AC45" s="40"/>
      <c r="AD45" s="53">
        <v>0</v>
      </c>
      <c r="AE45" s="40"/>
      <c r="AF45" s="40"/>
      <c r="AG45" s="40"/>
      <c r="AH45" s="40"/>
      <c r="AI45" s="40"/>
      <c r="AJ45" s="40"/>
      <c r="AK45" s="40"/>
      <c r="AL45" s="40"/>
      <c r="AM45" s="40"/>
      <c r="AN45" s="39">
        <v>0</v>
      </c>
      <c r="AO45" s="40"/>
      <c r="AP45" s="40"/>
      <c r="AQ45" s="40"/>
      <c r="AR45" s="40"/>
      <c r="AS45" s="40"/>
      <c r="AT45" s="40"/>
      <c r="AU45" s="40"/>
      <c r="AV45" s="40"/>
      <c r="AW45" s="40"/>
      <c r="AX45" s="31"/>
      <c r="AY45" s="31"/>
      <c r="AZ45" s="31"/>
    </row>
    <row r="46" spans="1:52" ht="15" hidden="1" outlineLevel="1" x14ac:dyDescent="0.25">
      <c r="A46" s="23" t="str">
        <f t="shared" si="5"/>
        <v>1</v>
      </c>
      <c r="B46" s="1" t="s">
        <v>117</v>
      </c>
      <c r="C46" s="33"/>
      <c r="D46" s="33" t="s">
        <v>118</v>
      </c>
      <c r="L46" s="34" t="s">
        <v>119</v>
      </c>
      <c r="M46" s="47" t="s">
        <v>120</v>
      </c>
      <c r="N46" s="36" t="s">
        <v>16</v>
      </c>
      <c r="O46" s="53">
        <v>0</v>
      </c>
      <c r="P46" s="53">
        <v>0</v>
      </c>
      <c r="Q46" s="53">
        <v>0</v>
      </c>
      <c r="R46" s="39">
        <v>0</v>
      </c>
      <c r="S46" s="53">
        <v>0</v>
      </c>
      <c r="T46" s="53">
        <v>0</v>
      </c>
      <c r="U46" s="40"/>
      <c r="V46" s="40"/>
      <c r="W46" s="40"/>
      <c r="X46" s="40"/>
      <c r="Y46" s="40"/>
      <c r="Z46" s="40"/>
      <c r="AA46" s="40"/>
      <c r="AB46" s="40"/>
      <c r="AC46" s="40"/>
      <c r="AD46" s="53">
        <v>0</v>
      </c>
      <c r="AE46" s="40"/>
      <c r="AF46" s="40"/>
      <c r="AG46" s="40"/>
      <c r="AH46" s="40"/>
      <c r="AI46" s="40"/>
      <c r="AJ46" s="40"/>
      <c r="AK46" s="40"/>
      <c r="AL46" s="40"/>
      <c r="AM46" s="40"/>
      <c r="AN46" s="39">
        <v>0</v>
      </c>
      <c r="AO46" s="40"/>
      <c r="AP46" s="40"/>
      <c r="AQ46" s="40"/>
      <c r="AR46" s="40"/>
      <c r="AS46" s="40"/>
      <c r="AT46" s="40"/>
      <c r="AU46" s="40"/>
      <c r="AV46" s="40"/>
      <c r="AW46" s="40"/>
      <c r="AX46" s="31"/>
      <c r="AY46" s="31"/>
      <c r="AZ46" s="31"/>
    </row>
    <row r="47" spans="1:52" ht="15" hidden="1" outlineLevel="1" x14ac:dyDescent="0.25">
      <c r="A47" s="23" t="str">
        <f t="shared" si="5"/>
        <v>1</v>
      </c>
      <c r="B47" s="1" t="s">
        <v>121</v>
      </c>
      <c r="C47" s="33"/>
      <c r="D47" s="33" t="s">
        <v>122</v>
      </c>
      <c r="L47" s="34" t="s">
        <v>123</v>
      </c>
      <c r="M47" s="47" t="s">
        <v>124</v>
      </c>
      <c r="N47" s="36" t="s">
        <v>16</v>
      </c>
      <c r="O47" s="53">
        <v>0</v>
      </c>
      <c r="P47" s="53">
        <v>4.9000000000000004</v>
      </c>
      <c r="Q47" s="53">
        <v>0</v>
      </c>
      <c r="R47" s="39">
        <v>-4.9000000000000004</v>
      </c>
      <c r="S47" s="53">
        <v>0</v>
      </c>
      <c r="T47" s="53">
        <v>5.6</v>
      </c>
      <c r="U47" s="40"/>
      <c r="V47" s="40"/>
      <c r="W47" s="40"/>
      <c r="X47" s="40"/>
      <c r="Y47" s="40"/>
      <c r="Z47" s="40"/>
      <c r="AA47" s="40"/>
      <c r="AB47" s="40"/>
      <c r="AC47" s="40"/>
      <c r="AD47" s="53">
        <v>0</v>
      </c>
      <c r="AE47" s="40"/>
      <c r="AF47" s="40"/>
      <c r="AG47" s="40"/>
      <c r="AH47" s="40"/>
      <c r="AI47" s="40"/>
      <c r="AJ47" s="40"/>
      <c r="AK47" s="40"/>
      <c r="AL47" s="40"/>
      <c r="AM47" s="40"/>
      <c r="AN47" s="39">
        <v>0</v>
      </c>
      <c r="AO47" s="40"/>
      <c r="AP47" s="40"/>
      <c r="AQ47" s="40"/>
      <c r="AR47" s="40"/>
      <c r="AS47" s="40"/>
      <c r="AT47" s="40"/>
      <c r="AU47" s="40"/>
      <c r="AV47" s="40"/>
      <c r="AW47" s="40"/>
      <c r="AX47" s="31"/>
      <c r="AY47" s="31"/>
      <c r="AZ47" s="31"/>
    </row>
    <row r="48" spans="1:52" ht="15" hidden="1" outlineLevel="1" x14ac:dyDescent="0.25">
      <c r="A48" s="23" t="str">
        <f t="shared" si="5"/>
        <v>1</v>
      </c>
      <c r="B48" s="1" t="s">
        <v>125</v>
      </c>
      <c r="C48" s="33"/>
      <c r="D48" s="33" t="s">
        <v>126</v>
      </c>
      <c r="L48" s="34" t="s">
        <v>127</v>
      </c>
      <c r="M48" s="47" t="s">
        <v>128</v>
      </c>
      <c r="N48" s="36" t="s">
        <v>16</v>
      </c>
      <c r="O48" s="53">
        <v>0</v>
      </c>
      <c r="P48" s="53">
        <v>2.7</v>
      </c>
      <c r="Q48" s="53">
        <v>0</v>
      </c>
      <c r="R48" s="39">
        <v>-2.7</v>
      </c>
      <c r="S48" s="53">
        <v>0</v>
      </c>
      <c r="T48" s="53">
        <v>3.4</v>
      </c>
      <c r="U48" s="40"/>
      <c r="V48" s="40"/>
      <c r="W48" s="40"/>
      <c r="X48" s="40"/>
      <c r="Y48" s="40"/>
      <c r="Z48" s="40"/>
      <c r="AA48" s="40"/>
      <c r="AB48" s="40"/>
      <c r="AC48" s="40"/>
      <c r="AD48" s="53">
        <v>0</v>
      </c>
      <c r="AE48" s="40"/>
      <c r="AF48" s="40"/>
      <c r="AG48" s="40"/>
      <c r="AH48" s="40"/>
      <c r="AI48" s="40"/>
      <c r="AJ48" s="40"/>
      <c r="AK48" s="40"/>
      <c r="AL48" s="40"/>
      <c r="AM48" s="40"/>
      <c r="AN48" s="39">
        <v>0</v>
      </c>
      <c r="AO48" s="40"/>
      <c r="AP48" s="40"/>
      <c r="AQ48" s="40"/>
      <c r="AR48" s="40"/>
      <c r="AS48" s="40"/>
      <c r="AT48" s="40"/>
      <c r="AU48" s="40"/>
      <c r="AV48" s="40"/>
      <c r="AW48" s="40"/>
      <c r="AX48" s="31"/>
      <c r="AY48" s="31"/>
      <c r="AZ48" s="31"/>
    </row>
    <row r="49" spans="1:52" ht="15" hidden="1" outlineLevel="1" x14ac:dyDescent="0.25">
      <c r="A49" s="23" t="str">
        <f t="shared" si="5"/>
        <v>1</v>
      </c>
      <c r="B49" s="1" t="s">
        <v>129</v>
      </c>
      <c r="C49" s="33"/>
      <c r="D49" s="33" t="s">
        <v>130</v>
      </c>
      <c r="L49" s="34" t="s">
        <v>131</v>
      </c>
      <c r="M49" s="47" t="s">
        <v>132</v>
      </c>
      <c r="N49" s="36" t="s">
        <v>16</v>
      </c>
      <c r="O49" s="53">
        <v>0</v>
      </c>
      <c r="P49" s="53">
        <v>10.6</v>
      </c>
      <c r="Q49" s="53">
        <v>0</v>
      </c>
      <c r="R49" s="39">
        <v>-10.6</v>
      </c>
      <c r="S49" s="53">
        <v>0</v>
      </c>
      <c r="T49" s="53">
        <v>11.6</v>
      </c>
      <c r="U49" s="40"/>
      <c r="V49" s="40"/>
      <c r="W49" s="40"/>
      <c r="X49" s="40"/>
      <c r="Y49" s="40"/>
      <c r="Z49" s="40"/>
      <c r="AA49" s="40"/>
      <c r="AB49" s="40"/>
      <c r="AC49" s="40"/>
      <c r="AD49" s="53">
        <v>0</v>
      </c>
      <c r="AE49" s="40"/>
      <c r="AF49" s="40"/>
      <c r="AG49" s="40"/>
      <c r="AH49" s="40"/>
      <c r="AI49" s="40"/>
      <c r="AJ49" s="40"/>
      <c r="AK49" s="40"/>
      <c r="AL49" s="40"/>
      <c r="AM49" s="40"/>
      <c r="AN49" s="39">
        <v>0</v>
      </c>
      <c r="AO49" s="40"/>
      <c r="AP49" s="40"/>
      <c r="AQ49" s="40"/>
      <c r="AR49" s="40"/>
      <c r="AS49" s="40"/>
      <c r="AT49" s="40"/>
      <c r="AU49" s="40"/>
      <c r="AV49" s="40"/>
      <c r="AW49" s="40"/>
      <c r="AX49" s="31"/>
      <c r="AY49" s="31"/>
      <c r="AZ49" s="31"/>
    </row>
    <row r="50" spans="1:52" ht="15" hidden="1" outlineLevel="1" x14ac:dyDescent="0.25">
      <c r="A50" s="23" t="str">
        <f t="shared" si="5"/>
        <v>1</v>
      </c>
      <c r="B50" s="1" t="s">
        <v>133</v>
      </c>
      <c r="C50" s="33"/>
      <c r="D50" s="33" t="s">
        <v>134</v>
      </c>
      <c r="L50" s="34" t="s">
        <v>135</v>
      </c>
      <c r="M50" s="47" t="s">
        <v>136</v>
      </c>
      <c r="N50" s="36" t="s">
        <v>16</v>
      </c>
      <c r="O50" s="53">
        <v>31.64</v>
      </c>
      <c r="P50" s="53">
        <v>37.6</v>
      </c>
      <c r="Q50" s="53">
        <v>0</v>
      </c>
      <c r="R50" s="39">
        <v>-37.6</v>
      </c>
      <c r="S50" s="53">
        <v>0</v>
      </c>
      <c r="T50" s="53">
        <v>44.6</v>
      </c>
      <c r="U50" s="40"/>
      <c r="V50" s="40"/>
      <c r="W50" s="40"/>
      <c r="X50" s="40"/>
      <c r="Y50" s="40"/>
      <c r="Z50" s="40"/>
      <c r="AA50" s="40"/>
      <c r="AB50" s="40"/>
      <c r="AC50" s="40"/>
      <c r="AD50" s="53">
        <v>29.222065319999999</v>
      </c>
      <c r="AE50" s="40"/>
      <c r="AF50" s="40"/>
      <c r="AG50" s="40"/>
      <c r="AH50" s="40"/>
      <c r="AI50" s="40"/>
      <c r="AJ50" s="40"/>
      <c r="AK50" s="40"/>
      <c r="AL50" s="40"/>
      <c r="AM50" s="40"/>
      <c r="AN50" s="39">
        <v>0</v>
      </c>
      <c r="AO50" s="40"/>
      <c r="AP50" s="40"/>
      <c r="AQ50" s="40"/>
      <c r="AR50" s="40"/>
      <c r="AS50" s="40"/>
      <c r="AT50" s="40"/>
      <c r="AU50" s="40"/>
      <c r="AV50" s="40"/>
      <c r="AW50" s="40"/>
      <c r="AX50" s="31"/>
      <c r="AY50" s="31"/>
      <c r="AZ50" s="31"/>
    </row>
    <row r="51" spans="1:52" ht="22.5" outlineLevel="1" x14ac:dyDescent="0.25">
      <c r="A51" s="23" t="str">
        <f t="shared" si="5"/>
        <v>1</v>
      </c>
      <c r="C51" s="33"/>
      <c r="D51" s="33" t="s">
        <v>137</v>
      </c>
      <c r="L51" s="34" t="s">
        <v>138</v>
      </c>
      <c r="M51" s="44" t="s">
        <v>139</v>
      </c>
      <c r="N51" s="36" t="s">
        <v>16</v>
      </c>
      <c r="O51" s="51">
        <v>118.18253999999999</v>
      </c>
      <c r="P51" s="51">
        <v>250.11419999999998</v>
      </c>
      <c r="Q51" s="51">
        <v>0</v>
      </c>
      <c r="R51" s="39">
        <v>-250.11419999999998</v>
      </c>
      <c r="S51" s="51">
        <v>0</v>
      </c>
      <c r="T51" s="51">
        <v>273.35750400000001</v>
      </c>
      <c r="U51" s="40"/>
      <c r="V51" s="40"/>
      <c r="W51" s="40"/>
      <c r="X51" s="40"/>
      <c r="Y51" s="40"/>
      <c r="Z51" s="40"/>
      <c r="AA51" s="40"/>
      <c r="AB51" s="40"/>
      <c r="AC51" s="40"/>
      <c r="AD51" s="51">
        <v>273.35750400000001</v>
      </c>
      <c r="AE51" s="40"/>
      <c r="AF51" s="40"/>
      <c r="AG51" s="40"/>
      <c r="AH51" s="40"/>
      <c r="AI51" s="40"/>
      <c r="AJ51" s="40"/>
      <c r="AK51" s="40"/>
      <c r="AL51" s="40"/>
      <c r="AM51" s="40"/>
      <c r="AN51" s="39">
        <v>0</v>
      </c>
      <c r="AO51" s="40"/>
      <c r="AP51" s="40"/>
      <c r="AQ51" s="40"/>
      <c r="AR51" s="40"/>
      <c r="AS51" s="40"/>
      <c r="AT51" s="40"/>
      <c r="AU51" s="40"/>
      <c r="AV51" s="40"/>
      <c r="AW51" s="40"/>
      <c r="AX51" s="31"/>
      <c r="AY51" s="31"/>
      <c r="AZ51" s="31"/>
    </row>
    <row r="52" spans="1:52" ht="17.25" customHeight="1" outlineLevel="1" x14ac:dyDescent="0.25">
      <c r="A52" s="23" t="str">
        <f t="shared" si="5"/>
        <v>1</v>
      </c>
      <c r="B52" s="1" t="s">
        <v>140</v>
      </c>
      <c r="C52" s="33"/>
      <c r="D52" s="33" t="s">
        <v>141</v>
      </c>
      <c r="L52" s="34" t="s">
        <v>142</v>
      </c>
      <c r="M52" s="47" t="s">
        <v>143</v>
      </c>
      <c r="N52" s="62" t="s">
        <v>16</v>
      </c>
      <c r="O52" s="53">
        <v>90.77</v>
      </c>
      <c r="P52" s="53">
        <v>192.1</v>
      </c>
      <c r="Q52" s="53">
        <v>0</v>
      </c>
      <c r="R52" s="39">
        <v>-192.1</v>
      </c>
      <c r="S52" s="53">
        <v>0</v>
      </c>
      <c r="T52" s="53">
        <v>209.952</v>
      </c>
      <c r="U52" s="40"/>
      <c r="V52" s="40"/>
      <c r="W52" s="40"/>
      <c r="X52" s="40"/>
      <c r="Y52" s="40"/>
      <c r="Z52" s="40"/>
      <c r="AA52" s="40"/>
      <c r="AB52" s="40"/>
      <c r="AC52" s="40"/>
      <c r="AD52" s="53">
        <v>209.952</v>
      </c>
      <c r="AE52" s="40"/>
      <c r="AF52" s="40"/>
      <c r="AG52" s="40"/>
      <c r="AH52" s="40"/>
      <c r="AI52" s="40"/>
      <c r="AJ52" s="40"/>
      <c r="AK52" s="40"/>
      <c r="AL52" s="40"/>
      <c r="AM52" s="40"/>
      <c r="AN52" s="39">
        <v>0</v>
      </c>
      <c r="AO52" s="40"/>
      <c r="AP52" s="40"/>
      <c r="AQ52" s="40"/>
      <c r="AR52" s="40"/>
      <c r="AS52" s="40"/>
      <c r="AT52" s="40"/>
      <c r="AU52" s="40"/>
      <c r="AV52" s="40"/>
      <c r="AW52" s="40"/>
      <c r="AX52" s="31"/>
      <c r="AY52" s="31"/>
      <c r="AZ52" s="31"/>
    </row>
    <row r="53" spans="1:52" ht="30" outlineLevel="1" x14ac:dyDescent="0.25">
      <c r="A53" s="23" t="str">
        <f t="shared" si="5"/>
        <v>1</v>
      </c>
      <c r="B53" s="1" t="s">
        <v>144</v>
      </c>
      <c r="C53" s="33"/>
      <c r="D53" s="33" t="s">
        <v>145</v>
      </c>
      <c r="L53" s="34" t="s">
        <v>146</v>
      </c>
      <c r="M53" s="47" t="s">
        <v>147</v>
      </c>
      <c r="N53" s="36" t="s">
        <v>16</v>
      </c>
      <c r="O53" s="53">
        <v>27.41254</v>
      </c>
      <c r="P53" s="53">
        <v>58.014200000000002</v>
      </c>
      <c r="Q53" s="53">
        <v>0</v>
      </c>
      <c r="R53" s="39">
        <v>-58.014200000000002</v>
      </c>
      <c r="S53" s="53">
        <v>0</v>
      </c>
      <c r="T53" s="53">
        <v>63.405504000000001</v>
      </c>
      <c r="U53" s="40"/>
      <c r="V53" s="40"/>
      <c r="W53" s="40"/>
      <c r="X53" s="40"/>
      <c r="Y53" s="40"/>
      <c r="Z53" s="40"/>
      <c r="AA53" s="40"/>
      <c r="AB53" s="40"/>
      <c r="AC53" s="40"/>
      <c r="AD53" s="53">
        <v>63.405504000000001</v>
      </c>
      <c r="AE53" s="40"/>
      <c r="AF53" s="40"/>
      <c r="AG53" s="40"/>
      <c r="AH53" s="40"/>
      <c r="AI53" s="40"/>
      <c r="AJ53" s="40"/>
      <c r="AK53" s="40"/>
      <c r="AL53" s="40"/>
      <c r="AM53" s="40"/>
      <c r="AN53" s="39">
        <v>0</v>
      </c>
      <c r="AO53" s="40"/>
      <c r="AP53" s="40"/>
      <c r="AQ53" s="40"/>
      <c r="AR53" s="40"/>
      <c r="AS53" s="40"/>
      <c r="AT53" s="40"/>
      <c r="AU53" s="40"/>
      <c r="AV53" s="40"/>
      <c r="AW53" s="40"/>
      <c r="AX53" s="31"/>
      <c r="AY53" s="31"/>
      <c r="AZ53" s="31"/>
    </row>
    <row r="54" spans="1:52" ht="33.75" hidden="1" outlineLevel="1" x14ac:dyDescent="0.25">
      <c r="A54" s="23" t="str">
        <f t="shared" si="5"/>
        <v>1</v>
      </c>
      <c r="B54" s="61" t="s">
        <v>148</v>
      </c>
      <c r="C54" s="33"/>
      <c r="D54" s="33" t="s">
        <v>149</v>
      </c>
      <c r="L54" s="34" t="s">
        <v>150</v>
      </c>
      <c r="M54" s="44" t="s">
        <v>151</v>
      </c>
      <c r="N54" s="36" t="s">
        <v>16</v>
      </c>
      <c r="O54" s="53">
        <v>0</v>
      </c>
      <c r="P54" s="53">
        <v>0</v>
      </c>
      <c r="Q54" s="53">
        <v>0</v>
      </c>
      <c r="R54" s="39">
        <v>0</v>
      </c>
      <c r="S54" s="53">
        <v>0</v>
      </c>
      <c r="T54" s="53">
        <v>0</v>
      </c>
      <c r="U54" s="40"/>
      <c r="V54" s="40"/>
      <c r="W54" s="40"/>
      <c r="X54" s="40"/>
      <c r="Y54" s="40"/>
      <c r="Z54" s="40"/>
      <c r="AA54" s="40"/>
      <c r="AB54" s="40"/>
      <c r="AC54" s="40"/>
      <c r="AD54" s="53">
        <v>0</v>
      </c>
      <c r="AE54" s="40"/>
      <c r="AF54" s="40"/>
      <c r="AG54" s="40"/>
      <c r="AH54" s="40"/>
      <c r="AI54" s="40"/>
      <c r="AJ54" s="40"/>
      <c r="AK54" s="40"/>
      <c r="AL54" s="40"/>
      <c r="AM54" s="40"/>
      <c r="AN54" s="39">
        <v>0</v>
      </c>
      <c r="AO54" s="40"/>
      <c r="AP54" s="40"/>
      <c r="AQ54" s="40"/>
      <c r="AR54" s="40"/>
      <c r="AS54" s="40"/>
      <c r="AT54" s="40"/>
      <c r="AU54" s="40"/>
      <c r="AV54" s="40"/>
      <c r="AW54" s="40"/>
      <c r="AX54" s="31"/>
      <c r="AY54" s="31"/>
      <c r="AZ54" s="31"/>
    </row>
    <row r="55" spans="1:52" ht="15" hidden="1" outlineLevel="1" x14ac:dyDescent="0.25">
      <c r="A55" s="23" t="str">
        <f t="shared" si="5"/>
        <v>1</v>
      </c>
      <c r="B55" s="61" t="s">
        <v>152</v>
      </c>
      <c r="C55" s="33"/>
      <c r="D55" s="33" t="s">
        <v>153</v>
      </c>
      <c r="L55" s="34" t="s">
        <v>154</v>
      </c>
      <c r="M55" s="44" t="s">
        <v>155</v>
      </c>
      <c r="N55" s="36" t="s">
        <v>16</v>
      </c>
      <c r="O55" s="53">
        <v>0</v>
      </c>
      <c r="P55" s="53">
        <v>0</v>
      </c>
      <c r="Q55" s="53">
        <v>0</v>
      </c>
      <c r="R55" s="39">
        <v>0</v>
      </c>
      <c r="S55" s="53">
        <v>0</v>
      </c>
      <c r="T55" s="53">
        <v>0</v>
      </c>
      <c r="U55" s="40"/>
      <c r="V55" s="40"/>
      <c r="W55" s="40"/>
      <c r="X55" s="40"/>
      <c r="Y55" s="40"/>
      <c r="Z55" s="40"/>
      <c r="AA55" s="40"/>
      <c r="AB55" s="40"/>
      <c r="AC55" s="40"/>
      <c r="AD55" s="53">
        <v>0</v>
      </c>
      <c r="AE55" s="40"/>
      <c r="AF55" s="40"/>
      <c r="AG55" s="40"/>
      <c r="AH55" s="40"/>
      <c r="AI55" s="40"/>
      <c r="AJ55" s="40"/>
      <c r="AK55" s="40"/>
      <c r="AL55" s="40"/>
      <c r="AM55" s="40"/>
      <c r="AN55" s="39">
        <v>0</v>
      </c>
      <c r="AO55" s="40"/>
      <c r="AP55" s="40"/>
      <c r="AQ55" s="40"/>
      <c r="AR55" s="40"/>
      <c r="AS55" s="40"/>
      <c r="AT55" s="40"/>
      <c r="AU55" s="40"/>
      <c r="AV55" s="40"/>
      <c r="AW55" s="40"/>
      <c r="AX55" s="31"/>
      <c r="AY55" s="31"/>
      <c r="AZ55" s="31"/>
    </row>
    <row r="56" spans="1:52" ht="15" hidden="1" outlineLevel="1" x14ac:dyDescent="0.25">
      <c r="A56" s="23" t="str">
        <f t="shared" si="5"/>
        <v>1</v>
      </c>
      <c r="B56" s="61" t="s">
        <v>156</v>
      </c>
      <c r="C56" s="33"/>
      <c r="D56" s="33" t="s">
        <v>157</v>
      </c>
      <c r="L56" s="34" t="s">
        <v>158</v>
      </c>
      <c r="M56" s="44" t="s">
        <v>159</v>
      </c>
      <c r="N56" s="36" t="s">
        <v>16</v>
      </c>
      <c r="O56" s="53">
        <v>0</v>
      </c>
      <c r="P56" s="53">
        <v>0</v>
      </c>
      <c r="Q56" s="53">
        <v>0</v>
      </c>
      <c r="R56" s="39">
        <v>0</v>
      </c>
      <c r="S56" s="53">
        <v>0</v>
      </c>
      <c r="T56" s="53">
        <v>0</v>
      </c>
      <c r="U56" s="40"/>
      <c r="V56" s="40"/>
      <c r="W56" s="40"/>
      <c r="X56" s="40"/>
      <c r="Y56" s="40"/>
      <c r="Z56" s="40"/>
      <c r="AA56" s="40"/>
      <c r="AB56" s="40"/>
      <c r="AC56" s="40"/>
      <c r="AD56" s="53">
        <v>0</v>
      </c>
      <c r="AE56" s="40"/>
      <c r="AF56" s="40"/>
      <c r="AG56" s="40"/>
      <c r="AH56" s="40"/>
      <c r="AI56" s="40"/>
      <c r="AJ56" s="40"/>
      <c r="AK56" s="40"/>
      <c r="AL56" s="40"/>
      <c r="AM56" s="40"/>
      <c r="AN56" s="39">
        <v>0</v>
      </c>
      <c r="AO56" s="40"/>
      <c r="AP56" s="40"/>
      <c r="AQ56" s="40"/>
      <c r="AR56" s="40"/>
      <c r="AS56" s="40"/>
      <c r="AT56" s="40"/>
      <c r="AU56" s="40"/>
      <c r="AV56" s="40"/>
      <c r="AW56" s="40"/>
      <c r="AX56" s="31"/>
      <c r="AY56" s="31"/>
      <c r="AZ56" s="31"/>
    </row>
    <row r="57" spans="1:52" ht="15" hidden="1" outlineLevel="1" x14ac:dyDescent="0.25">
      <c r="A57" s="23" t="str">
        <f t="shared" si="5"/>
        <v>1</v>
      </c>
      <c r="B57" s="61" t="s">
        <v>160</v>
      </c>
      <c r="C57" s="33"/>
      <c r="D57" s="33" t="s">
        <v>161</v>
      </c>
      <c r="L57" s="34" t="s">
        <v>162</v>
      </c>
      <c r="M57" s="44" t="s">
        <v>163</v>
      </c>
      <c r="N57" s="36" t="s">
        <v>16</v>
      </c>
      <c r="O57" s="53">
        <v>0</v>
      </c>
      <c r="P57" s="53">
        <v>0</v>
      </c>
      <c r="Q57" s="53">
        <v>0</v>
      </c>
      <c r="R57" s="39">
        <v>0</v>
      </c>
      <c r="S57" s="53">
        <v>0</v>
      </c>
      <c r="T57" s="53">
        <v>0</v>
      </c>
      <c r="U57" s="40"/>
      <c r="V57" s="40"/>
      <c r="W57" s="40"/>
      <c r="X57" s="40"/>
      <c r="Y57" s="40"/>
      <c r="Z57" s="40"/>
      <c r="AA57" s="40"/>
      <c r="AB57" s="40"/>
      <c r="AC57" s="40"/>
      <c r="AD57" s="53">
        <v>0</v>
      </c>
      <c r="AE57" s="40"/>
      <c r="AF57" s="40"/>
      <c r="AG57" s="40"/>
      <c r="AH57" s="40"/>
      <c r="AI57" s="40"/>
      <c r="AJ57" s="40"/>
      <c r="AK57" s="40"/>
      <c r="AL57" s="40"/>
      <c r="AM57" s="40"/>
      <c r="AN57" s="39">
        <v>0</v>
      </c>
      <c r="AO57" s="40"/>
      <c r="AP57" s="40"/>
      <c r="AQ57" s="40"/>
      <c r="AR57" s="40"/>
      <c r="AS57" s="40"/>
      <c r="AT57" s="40"/>
      <c r="AU57" s="40"/>
      <c r="AV57" s="40"/>
      <c r="AW57" s="40"/>
      <c r="AX57" s="31"/>
      <c r="AY57" s="31"/>
      <c r="AZ57" s="31"/>
    </row>
    <row r="58" spans="1:52" ht="15" outlineLevel="1" x14ac:dyDescent="0.25">
      <c r="A58" s="23" t="str">
        <f t="shared" si="5"/>
        <v>1</v>
      </c>
      <c r="B58" s="61" t="s">
        <v>164</v>
      </c>
      <c r="C58" s="33"/>
      <c r="D58" s="33" t="s">
        <v>165</v>
      </c>
      <c r="L58" s="34" t="s">
        <v>166</v>
      </c>
      <c r="M58" s="44" t="s">
        <v>167</v>
      </c>
      <c r="N58" s="36" t="s">
        <v>16</v>
      </c>
      <c r="O58" s="53">
        <v>0</v>
      </c>
      <c r="P58" s="53">
        <v>13.599999999999998</v>
      </c>
      <c r="Q58" s="53">
        <v>0</v>
      </c>
      <c r="R58" s="39">
        <v>-13.599999999999998</v>
      </c>
      <c r="S58" s="53">
        <v>0</v>
      </c>
      <c r="T58" s="53">
        <v>0</v>
      </c>
      <c r="U58" s="40"/>
      <c r="V58" s="40"/>
      <c r="W58" s="40"/>
      <c r="X58" s="40"/>
      <c r="Y58" s="40"/>
      <c r="Z58" s="40"/>
      <c r="AA58" s="40"/>
      <c r="AB58" s="40"/>
      <c r="AC58" s="40"/>
      <c r="AD58" s="53">
        <v>0</v>
      </c>
      <c r="AE58" s="40"/>
      <c r="AF58" s="40"/>
      <c r="AG58" s="40"/>
      <c r="AH58" s="40"/>
      <c r="AI58" s="40"/>
      <c r="AJ58" s="40"/>
      <c r="AK58" s="40"/>
      <c r="AL58" s="40"/>
      <c r="AM58" s="40"/>
      <c r="AN58" s="39">
        <v>0</v>
      </c>
      <c r="AO58" s="40"/>
      <c r="AP58" s="40"/>
      <c r="AQ58" s="40"/>
      <c r="AR58" s="40"/>
      <c r="AS58" s="40"/>
      <c r="AT58" s="40"/>
      <c r="AU58" s="40"/>
      <c r="AV58" s="40"/>
      <c r="AW58" s="40"/>
      <c r="AX58" s="31"/>
      <c r="AY58" s="31"/>
      <c r="AZ58" s="31"/>
    </row>
    <row r="59" spans="1:52" ht="15" hidden="1" outlineLevel="1" x14ac:dyDescent="0.25">
      <c r="A59" s="23" t="str">
        <f t="shared" si="5"/>
        <v>1</v>
      </c>
      <c r="B59" s="61" t="s">
        <v>168</v>
      </c>
      <c r="C59" s="33"/>
      <c r="D59" s="33" t="s">
        <v>169</v>
      </c>
      <c r="L59" s="34" t="s">
        <v>170</v>
      </c>
      <c r="M59" s="50" t="s">
        <v>171</v>
      </c>
      <c r="N59" s="36" t="s">
        <v>16</v>
      </c>
      <c r="O59" s="53">
        <v>0</v>
      </c>
      <c r="P59" s="53">
        <v>0</v>
      </c>
      <c r="Q59" s="53">
        <v>0</v>
      </c>
      <c r="R59" s="39">
        <v>0</v>
      </c>
      <c r="S59" s="53">
        <v>0</v>
      </c>
      <c r="T59" s="53">
        <v>0</v>
      </c>
      <c r="U59" s="40"/>
      <c r="V59" s="40"/>
      <c r="W59" s="40"/>
      <c r="X59" s="40"/>
      <c r="Y59" s="40"/>
      <c r="Z59" s="40"/>
      <c r="AA59" s="40"/>
      <c r="AB59" s="40"/>
      <c r="AC59" s="40"/>
      <c r="AD59" s="53">
        <v>0</v>
      </c>
      <c r="AE59" s="40"/>
      <c r="AF59" s="40"/>
      <c r="AG59" s="40"/>
      <c r="AH59" s="40"/>
      <c r="AI59" s="40"/>
      <c r="AJ59" s="40"/>
      <c r="AK59" s="40"/>
      <c r="AL59" s="40"/>
      <c r="AM59" s="40"/>
      <c r="AN59" s="39">
        <v>0</v>
      </c>
      <c r="AO59" s="40"/>
      <c r="AP59" s="40"/>
      <c r="AQ59" s="40"/>
      <c r="AR59" s="40"/>
      <c r="AS59" s="40"/>
      <c r="AT59" s="40"/>
      <c r="AU59" s="40"/>
      <c r="AV59" s="40"/>
      <c r="AW59" s="40"/>
      <c r="AX59" s="31"/>
      <c r="AY59" s="31"/>
      <c r="AZ59" s="31"/>
    </row>
    <row r="60" spans="1:52" ht="15" hidden="1" outlineLevel="1" x14ac:dyDescent="0.25">
      <c r="A60" s="23" t="str">
        <f t="shared" si="5"/>
        <v>1</v>
      </c>
      <c r="B60" s="61" t="s">
        <v>172</v>
      </c>
      <c r="C60" s="33"/>
      <c r="D60" s="33" t="s">
        <v>173</v>
      </c>
      <c r="L60" s="34" t="s">
        <v>174</v>
      </c>
      <c r="M60" s="50" t="s">
        <v>175</v>
      </c>
      <c r="N60" s="36" t="s">
        <v>16</v>
      </c>
      <c r="O60" s="53">
        <v>0</v>
      </c>
      <c r="P60" s="53">
        <v>0</v>
      </c>
      <c r="Q60" s="53">
        <v>0</v>
      </c>
      <c r="R60" s="39">
        <v>0</v>
      </c>
      <c r="S60" s="53">
        <v>0</v>
      </c>
      <c r="T60" s="53">
        <v>0</v>
      </c>
      <c r="U60" s="40"/>
      <c r="V60" s="40"/>
      <c r="W60" s="40"/>
      <c r="X60" s="40"/>
      <c r="Y60" s="40"/>
      <c r="Z60" s="40"/>
      <c r="AA60" s="40"/>
      <c r="AB60" s="40"/>
      <c r="AC60" s="40"/>
      <c r="AD60" s="53">
        <v>0</v>
      </c>
      <c r="AE60" s="40"/>
      <c r="AF60" s="40"/>
      <c r="AG60" s="40"/>
      <c r="AH60" s="40"/>
      <c r="AI60" s="40"/>
      <c r="AJ60" s="40"/>
      <c r="AK60" s="40"/>
      <c r="AL60" s="40"/>
      <c r="AM60" s="40"/>
      <c r="AN60" s="39">
        <v>0</v>
      </c>
      <c r="AO60" s="40"/>
      <c r="AP60" s="40"/>
      <c r="AQ60" s="40"/>
      <c r="AR60" s="40"/>
      <c r="AS60" s="40"/>
      <c r="AT60" s="40"/>
      <c r="AU60" s="40"/>
      <c r="AV60" s="40"/>
      <c r="AW60" s="40"/>
      <c r="AX60" s="31"/>
      <c r="AY60" s="31"/>
      <c r="AZ60" s="31"/>
    </row>
    <row r="61" spans="1:52" ht="15" outlineLevel="1" x14ac:dyDescent="0.25">
      <c r="A61" s="23" t="str">
        <f t="shared" si="5"/>
        <v>1</v>
      </c>
      <c r="B61" s="1" t="s">
        <v>176</v>
      </c>
      <c r="C61" s="33"/>
      <c r="D61" s="33" t="s">
        <v>177</v>
      </c>
      <c r="L61" s="34" t="s">
        <v>178</v>
      </c>
      <c r="M61" s="47" t="s">
        <v>179</v>
      </c>
      <c r="N61" s="36" t="s">
        <v>16</v>
      </c>
      <c r="O61" s="53">
        <v>0</v>
      </c>
      <c r="P61" s="53">
        <v>13.599999999999998</v>
      </c>
      <c r="Q61" s="53">
        <v>0</v>
      </c>
      <c r="R61" s="39">
        <v>-13.599999999999998</v>
      </c>
      <c r="S61" s="53">
        <v>0</v>
      </c>
      <c r="T61" s="53">
        <v>0</v>
      </c>
      <c r="U61" s="40"/>
      <c r="V61" s="40"/>
      <c r="W61" s="40"/>
      <c r="X61" s="40"/>
      <c r="Y61" s="40"/>
      <c r="Z61" s="40"/>
      <c r="AA61" s="40"/>
      <c r="AB61" s="40"/>
      <c r="AC61" s="40"/>
      <c r="AD61" s="53">
        <v>0</v>
      </c>
      <c r="AE61" s="40"/>
      <c r="AF61" s="40"/>
      <c r="AG61" s="40"/>
      <c r="AH61" s="40"/>
      <c r="AI61" s="40"/>
      <c r="AJ61" s="40"/>
      <c r="AK61" s="40"/>
      <c r="AL61" s="40"/>
      <c r="AM61" s="40"/>
      <c r="AN61" s="39">
        <v>0</v>
      </c>
      <c r="AO61" s="40"/>
      <c r="AP61" s="40"/>
      <c r="AQ61" s="40"/>
      <c r="AR61" s="40"/>
      <c r="AS61" s="40"/>
      <c r="AT61" s="40"/>
      <c r="AU61" s="40"/>
      <c r="AV61" s="40"/>
      <c r="AW61" s="40"/>
      <c r="AX61" s="31"/>
      <c r="AY61" s="31"/>
      <c r="AZ61" s="31"/>
    </row>
    <row r="62" spans="1:52" ht="22.5" hidden="1" outlineLevel="1" x14ac:dyDescent="0.25">
      <c r="A62" s="23" t="str">
        <f t="shared" si="5"/>
        <v>1</v>
      </c>
      <c r="C62" s="33"/>
      <c r="D62" s="33" t="s">
        <v>180</v>
      </c>
      <c r="L62" s="34" t="s">
        <v>181</v>
      </c>
      <c r="M62" s="35" t="s">
        <v>182</v>
      </c>
      <c r="N62" s="36" t="s">
        <v>16</v>
      </c>
      <c r="O62" s="53">
        <v>0</v>
      </c>
      <c r="P62" s="53">
        <v>0</v>
      </c>
      <c r="Q62" s="53">
        <v>0</v>
      </c>
      <c r="R62" s="39">
        <v>0</v>
      </c>
      <c r="S62" s="53">
        <v>0</v>
      </c>
      <c r="T62" s="53">
        <v>0</v>
      </c>
      <c r="U62" s="40"/>
      <c r="V62" s="40"/>
      <c r="W62" s="40"/>
      <c r="X62" s="40"/>
      <c r="Y62" s="40"/>
      <c r="Z62" s="40"/>
      <c r="AA62" s="40"/>
      <c r="AB62" s="40"/>
      <c r="AC62" s="40"/>
      <c r="AD62" s="53">
        <v>0</v>
      </c>
      <c r="AE62" s="40"/>
      <c r="AF62" s="40"/>
      <c r="AG62" s="40"/>
      <c r="AH62" s="40"/>
      <c r="AI62" s="40"/>
      <c r="AJ62" s="40"/>
      <c r="AK62" s="40"/>
      <c r="AL62" s="40"/>
      <c r="AM62" s="40"/>
      <c r="AN62" s="39">
        <v>0</v>
      </c>
      <c r="AO62" s="40"/>
      <c r="AP62" s="40"/>
      <c r="AQ62" s="40"/>
      <c r="AR62" s="40"/>
      <c r="AS62" s="40"/>
      <c r="AT62" s="40"/>
      <c r="AU62" s="40"/>
      <c r="AV62" s="40"/>
      <c r="AW62" s="40"/>
      <c r="AX62" s="31"/>
      <c r="AY62" s="31"/>
      <c r="AZ62" s="31"/>
    </row>
    <row r="63" spans="1:52" ht="11.25" hidden="1" outlineLevel="1" x14ac:dyDescent="0.25">
      <c r="A63" s="23" t="str">
        <f t="shared" si="5"/>
        <v>1</v>
      </c>
      <c r="C63" s="33"/>
      <c r="D63" s="33" t="s">
        <v>183</v>
      </c>
      <c r="L63" s="34" t="s">
        <v>184</v>
      </c>
      <c r="M63" s="35" t="s">
        <v>185</v>
      </c>
      <c r="N63" s="36" t="s">
        <v>16</v>
      </c>
      <c r="O63" s="49"/>
      <c r="P63" s="49"/>
      <c r="Q63" s="49"/>
      <c r="R63" s="39">
        <v>0</v>
      </c>
      <c r="S63" s="49"/>
      <c r="T63" s="49"/>
      <c r="U63" s="40"/>
      <c r="V63" s="40"/>
      <c r="W63" s="40"/>
      <c r="X63" s="40"/>
      <c r="Y63" s="40"/>
      <c r="Z63" s="40"/>
      <c r="AA63" s="40"/>
      <c r="AB63" s="40"/>
      <c r="AC63" s="40"/>
      <c r="AD63" s="49"/>
      <c r="AE63" s="40"/>
      <c r="AF63" s="40"/>
      <c r="AG63" s="40"/>
      <c r="AH63" s="40"/>
      <c r="AI63" s="40"/>
      <c r="AJ63" s="40"/>
      <c r="AK63" s="40"/>
      <c r="AL63" s="40"/>
      <c r="AM63" s="40"/>
      <c r="AN63" s="39">
        <v>0</v>
      </c>
      <c r="AO63" s="40"/>
      <c r="AP63" s="40"/>
      <c r="AQ63" s="40"/>
      <c r="AR63" s="40"/>
      <c r="AS63" s="40"/>
      <c r="AT63" s="40"/>
      <c r="AU63" s="40"/>
      <c r="AV63" s="40"/>
      <c r="AW63" s="40"/>
      <c r="AX63" s="31"/>
      <c r="AY63" s="31"/>
      <c r="AZ63" s="31"/>
    </row>
    <row r="64" spans="1:52" s="56" customFormat="1" ht="11.25" hidden="1" outlineLevel="1" x14ac:dyDescent="0.25">
      <c r="A64" s="23" t="str">
        <f t="shared" si="5"/>
        <v>1</v>
      </c>
      <c r="C64" s="33"/>
      <c r="D64" s="33" t="s">
        <v>186</v>
      </c>
      <c r="L64" s="57" t="s">
        <v>187</v>
      </c>
      <c r="M64" s="58" t="s">
        <v>188</v>
      </c>
      <c r="N64" s="59" t="s">
        <v>16</v>
      </c>
      <c r="O64" s="60">
        <v>0</v>
      </c>
      <c r="P64" s="60">
        <v>0</v>
      </c>
      <c r="Q64" s="60">
        <v>0</v>
      </c>
      <c r="R64" s="29">
        <v>0</v>
      </c>
      <c r="S64" s="60">
        <v>0</v>
      </c>
      <c r="T64" s="60">
        <v>0</v>
      </c>
      <c r="U64" s="42"/>
      <c r="V64" s="42"/>
      <c r="W64" s="42"/>
      <c r="X64" s="42"/>
      <c r="Y64" s="42"/>
      <c r="Z64" s="42"/>
      <c r="AA64" s="42"/>
      <c r="AB64" s="42"/>
      <c r="AC64" s="42"/>
      <c r="AD64" s="60">
        <v>0</v>
      </c>
      <c r="AE64" s="42"/>
      <c r="AF64" s="42"/>
      <c r="AG64" s="42"/>
      <c r="AH64" s="42"/>
      <c r="AI64" s="42"/>
      <c r="AJ64" s="42"/>
      <c r="AK64" s="42"/>
      <c r="AL64" s="42"/>
      <c r="AM64" s="42"/>
      <c r="AN64" s="29">
        <v>0</v>
      </c>
      <c r="AO64" s="42"/>
      <c r="AP64" s="42"/>
      <c r="AQ64" s="42"/>
      <c r="AR64" s="42"/>
      <c r="AS64" s="42"/>
      <c r="AT64" s="42"/>
      <c r="AU64" s="42"/>
      <c r="AV64" s="42"/>
      <c r="AW64" s="42"/>
      <c r="AX64" s="43"/>
      <c r="AY64" s="43"/>
      <c r="AZ64" s="43"/>
    </row>
    <row r="65" spans="1:53" ht="11.25" hidden="1" outlineLevel="1" x14ac:dyDescent="0.25">
      <c r="A65" s="23" t="str">
        <f t="shared" si="5"/>
        <v>1</v>
      </c>
      <c r="L65" s="34" t="s">
        <v>189</v>
      </c>
      <c r="M65" s="35"/>
      <c r="N65" s="36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63"/>
      <c r="AY65" s="63"/>
      <c r="AZ65" s="63"/>
    </row>
    <row r="66" spans="1:53" ht="15" hidden="1" outlineLevel="1" x14ac:dyDescent="0.25">
      <c r="A66" s="23" t="str">
        <f t="shared" si="5"/>
        <v>1</v>
      </c>
      <c r="B66" s="64"/>
      <c r="D66" s="1" t="str">
        <f>A66&amp;"pIns1"</f>
        <v>1pIns1</v>
      </c>
      <c r="L66" s="65"/>
      <c r="M66" s="66" t="s">
        <v>190</v>
      </c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  <c r="AZ66" s="68"/>
    </row>
    <row r="67" spans="1:53" s="56" customFormat="1" ht="11.25" outlineLevel="1" x14ac:dyDescent="0.25">
      <c r="A67" s="23" t="str">
        <f t="shared" si="5"/>
        <v>1</v>
      </c>
      <c r="C67" s="1"/>
      <c r="D67" s="1" t="s">
        <v>191</v>
      </c>
      <c r="L67" s="26" t="s">
        <v>192</v>
      </c>
      <c r="M67" s="27" t="s">
        <v>193</v>
      </c>
      <c r="N67" s="28" t="s">
        <v>16</v>
      </c>
      <c r="O67" s="60">
        <v>49.26</v>
      </c>
      <c r="P67" s="60">
        <v>47.7</v>
      </c>
      <c r="Q67" s="60">
        <v>45.5</v>
      </c>
      <c r="R67" s="29">
        <v>-2.2000000000000028</v>
      </c>
      <c r="S67" s="60">
        <v>52.699169979655807</v>
      </c>
      <c r="T67" s="60">
        <v>58.4</v>
      </c>
      <c r="U67" s="60">
        <v>61</v>
      </c>
      <c r="V67" s="60">
        <v>63.5</v>
      </c>
      <c r="W67" s="60">
        <v>66.199999999999989</v>
      </c>
      <c r="X67" s="60">
        <v>70</v>
      </c>
      <c r="Y67" s="60"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44.433709428660883</v>
      </c>
      <c r="AE67" s="60">
        <v>46.533592419414255</v>
      </c>
      <c r="AF67" s="60">
        <v>49.658547845206108</v>
      </c>
      <c r="AG67" s="60">
        <v>51.475092803702971</v>
      </c>
      <c r="AH67" s="60">
        <v>53.346788220827868</v>
      </c>
      <c r="AI67" s="60">
        <v>0</v>
      </c>
      <c r="AJ67" s="60">
        <v>0</v>
      </c>
      <c r="AK67" s="60">
        <v>0</v>
      </c>
      <c r="AL67" s="60">
        <v>0</v>
      </c>
      <c r="AM67" s="60">
        <v>0</v>
      </c>
      <c r="AN67" s="29">
        <v>-15.684232890547905</v>
      </c>
      <c r="AO67" s="29">
        <v>4.7258782076809762</v>
      </c>
      <c r="AP67" s="29">
        <v>6.7154828658534695</v>
      </c>
      <c r="AQ67" s="29">
        <v>3.6580710417858637</v>
      </c>
      <c r="AR67" s="29">
        <v>3.636118587027108</v>
      </c>
      <c r="AS67" s="29">
        <f t="shared" ref="AO67:AW82" si="6">IF(AH67=0,0,(AI67-AH67)/AH67*100)</f>
        <v>-100</v>
      </c>
      <c r="AT67" s="29">
        <f t="shared" si="6"/>
        <v>0</v>
      </c>
      <c r="AU67" s="29">
        <f t="shared" si="6"/>
        <v>0</v>
      </c>
      <c r="AV67" s="29">
        <f t="shared" si="6"/>
        <v>0</v>
      </c>
      <c r="AW67" s="29">
        <f t="shared" si="6"/>
        <v>0</v>
      </c>
      <c r="AX67" s="31"/>
      <c r="AY67" s="31"/>
      <c r="AZ67" s="31"/>
      <c r="BA67" s="32"/>
    </row>
    <row r="68" spans="1:53" s="56" customFormat="1" ht="22.5" hidden="1" outlineLevel="1" x14ac:dyDescent="0.25">
      <c r="A68" s="23" t="str">
        <f t="shared" si="5"/>
        <v>1</v>
      </c>
      <c r="C68" s="1"/>
      <c r="D68" s="1" t="s">
        <v>194</v>
      </c>
      <c r="L68" s="57" t="s">
        <v>195</v>
      </c>
      <c r="M68" s="58" t="s">
        <v>196</v>
      </c>
      <c r="N68" s="59" t="s">
        <v>16</v>
      </c>
      <c r="O68" s="60">
        <v>0</v>
      </c>
      <c r="P68" s="29">
        <v>0</v>
      </c>
      <c r="Q68" s="29">
        <v>0</v>
      </c>
      <c r="R68" s="29">
        <v>0</v>
      </c>
      <c r="S68" s="29">
        <v>0</v>
      </c>
      <c r="T68" s="60">
        <v>0</v>
      </c>
      <c r="U68" s="29">
        <v>0</v>
      </c>
      <c r="V68" s="29">
        <v>0</v>
      </c>
      <c r="W68" s="29">
        <v>0</v>
      </c>
      <c r="X68" s="29">
        <v>0</v>
      </c>
      <c r="Y68" s="29">
        <v>0</v>
      </c>
      <c r="Z68" s="29">
        <v>0</v>
      </c>
      <c r="AA68" s="29">
        <v>0</v>
      </c>
      <c r="AB68" s="29">
        <v>0</v>
      </c>
      <c r="AC68" s="29">
        <v>0</v>
      </c>
      <c r="AD68" s="60">
        <v>0</v>
      </c>
      <c r="AE68" s="29">
        <v>0</v>
      </c>
      <c r="AF68" s="29">
        <v>0</v>
      </c>
      <c r="AG68" s="29">
        <v>0</v>
      </c>
      <c r="AH68" s="29">
        <v>0</v>
      </c>
      <c r="AI68" s="29">
        <v>0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f t="shared" si="6"/>
        <v>0</v>
      </c>
      <c r="AT68" s="29">
        <f t="shared" si="6"/>
        <v>0</v>
      </c>
      <c r="AU68" s="29">
        <f t="shared" si="6"/>
        <v>0</v>
      </c>
      <c r="AV68" s="29">
        <f t="shared" si="6"/>
        <v>0</v>
      </c>
      <c r="AW68" s="29">
        <f t="shared" si="6"/>
        <v>0</v>
      </c>
      <c r="AX68" s="43"/>
      <c r="AY68" s="43"/>
      <c r="AZ68" s="43"/>
    </row>
    <row r="69" spans="1:53" ht="11.25" hidden="1" outlineLevel="1" x14ac:dyDescent="0.25">
      <c r="A69" s="23" t="str">
        <f t="shared" si="5"/>
        <v>1</v>
      </c>
      <c r="B69" s="1" t="s">
        <v>197</v>
      </c>
      <c r="D69" s="1" t="s">
        <v>198</v>
      </c>
      <c r="L69" s="34" t="s">
        <v>199</v>
      </c>
      <c r="M69" s="44" t="s">
        <v>200</v>
      </c>
      <c r="N69" s="36" t="s">
        <v>16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>
        <v>0</v>
      </c>
      <c r="AQ69" s="39">
        <v>0</v>
      </c>
      <c r="AR69" s="39">
        <v>0</v>
      </c>
      <c r="AS69" s="39">
        <f t="shared" si="6"/>
        <v>0</v>
      </c>
      <c r="AT69" s="39">
        <f t="shared" si="6"/>
        <v>0</v>
      </c>
      <c r="AU69" s="39">
        <f t="shared" si="6"/>
        <v>0</v>
      </c>
      <c r="AV69" s="39">
        <f t="shared" si="6"/>
        <v>0</v>
      </c>
      <c r="AW69" s="39">
        <f t="shared" si="6"/>
        <v>0</v>
      </c>
      <c r="AX69" s="31"/>
      <c r="AY69" s="31"/>
      <c r="AZ69" s="31"/>
    </row>
    <row r="70" spans="1:53" ht="11.25" hidden="1" outlineLevel="1" x14ac:dyDescent="0.25">
      <c r="A70" s="23" t="str">
        <f t="shared" si="5"/>
        <v>1</v>
      </c>
      <c r="B70" s="1" t="s">
        <v>201</v>
      </c>
      <c r="D70" s="1" t="s">
        <v>202</v>
      </c>
      <c r="L70" s="34" t="s">
        <v>203</v>
      </c>
      <c r="M70" s="44" t="s">
        <v>204</v>
      </c>
      <c r="N70" s="36" t="s">
        <v>16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39">
        <v>0</v>
      </c>
      <c r="AS70" s="39">
        <f t="shared" si="6"/>
        <v>0</v>
      </c>
      <c r="AT70" s="39">
        <f t="shared" si="6"/>
        <v>0</v>
      </c>
      <c r="AU70" s="39">
        <f t="shared" si="6"/>
        <v>0</v>
      </c>
      <c r="AV70" s="39">
        <f t="shared" si="6"/>
        <v>0</v>
      </c>
      <c r="AW70" s="39">
        <f t="shared" si="6"/>
        <v>0</v>
      </c>
      <c r="AX70" s="31"/>
      <c r="AY70" s="31"/>
      <c r="AZ70" s="31"/>
    </row>
    <row r="71" spans="1:53" ht="11.25" hidden="1" outlineLevel="1" x14ac:dyDescent="0.25">
      <c r="A71" s="23" t="str">
        <f t="shared" si="5"/>
        <v>1</v>
      </c>
      <c r="B71" s="1" t="s">
        <v>205</v>
      </c>
      <c r="D71" s="1" t="s">
        <v>206</v>
      </c>
      <c r="L71" s="34" t="s">
        <v>207</v>
      </c>
      <c r="M71" s="44" t="s">
        <v>208</v>
      </c>
      <c r="N71" s="36" t="s">
        <v>16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39">
        <v>0</v>
      </c>
      <c r="AS71" s="39">
        <f t="shared" si="6"/>
        <v>0</v>
      </c>
      <c r="AT71" s="39">
        <f t="shared" si="6"/>
        <v>0</v>
      </c>
      <c r="AU71" s="39">
        <f t="shared" si="6"/>
        <v>0</v>
      </c>
      <c r="AV71" s="39">
        <f t="shared" si="6"/>
        <v>0</v>
      </c>
      <c r="AW71" s="39">
        <f t="shared" si="6"/>
        <v>0</v>
      </c>
      <c r="AX71" s="31"/>
      <c r="AY71" s="31"/>
      <c r="AZ71" s="31"/>
    </row>
    <row r="72" spans="1:53" ht="11.25" hidden="1" outlineLevel="1" x14ac:dyDescent="0.25">
      <c r="A72" s="23" t="str">
        <f t="shared" si="5"/>
        <v>1</v>
      </c>
      <c r="B72" s="1" t="s">
        <v>209</v>
      </c>
      <c r="D72" s="1" t="s">
        <v>210</v>
      </c>
      <c r="L72" s="34" t="s">
        <v>211</v>
      </c>
      <c r="M72" s="44" t="s">
        <v>212</v>
      </c>
      <c r="N72" s="36" t="s">
        <v>16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39">
        <v>0</v>
      </c>
      <c r="AJ72" s="39">
        <v>0</v>
      </c>
      <c r="AK72" s="39">
        <v>0</v>
      </c>
      <c r="AL72" s="39">
        <v>0</v>
      </c>
      <c r="AM72" s="39">
        <v>0</v>
      </c>
      <c r="AN72" s="39">
        <v>0</v>
      </c>
      <c r="AO72" s="39">
        <v>0</v>
      </c>
      <c r="AP72" s="39">
        <v>0</v>
      </c>
      <c r="AQ72" s="39">
        <v>0</v>
      </c>
      <c r="AR72" s="39">
        <v>0</v>
      </c>
      <c r="AS72" s="39">
        <f t="shared" si="6"/>
        <v>0</v>
      </c>
      <c r="AT72" s="39">
        <f t="shared" si="6"/>
        <v>0</v>
      </c>
      <c r="AU72" s="39">
        <f t="shared" si="6"/>
        <v>0</v>
      </c>
      <c r="AV72" s="39">
        <f t="shared" si="6"/>
        <v>0</v>
      </c>
      <c r="AW72" s="39">
        <f t="shared" si="6"/>
        <v>0</v>
      </c>
      <c r="AX72" s="31"/>
      <c r="AY72" s="31"/>
      <c r="AZ72" s="31"/>
    </row>
    <row r="73" spans="1:53" ht="11.25" hidden="1" outlineLevel="1" x14ac:dyDescent="0.25">
      <c r="A73" s="23" t="str">
        <f t="shared" si="5"/>
        <v>1</v>
      </c>
      <c r="B73" s="1" t="s">
        <v>213</v>
      </c>
      <c r="D73" s="1" t="s">
        <v>214</v>
      </c>
      <c r="L73" s="34" t="s">
        <v>215</v>
      </c>
      <c r="M73" s="44" t="s">
        <v>216</v>
      </c>
      <c r="N73" s="36" t="s">
        <v>16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39">
        <v>0</v>
      </c>
      <c r="AP73" s="39">
        <v>0</v>
      </c>
      <c r="AQ73" s="39">
        <v>0</v>
      </c>
      <c r="AR73" s="39">
        <v>0</v>
      </c>
      <c r="AS73" s="39">
        <f t="shared" si="6"/>
        <v>0</v>
      </c>
      <c r="AT73" s="39">
        <f t="shared" si="6"/>
        <v>0</v>
      </c>
      <c r="AU73" s="39">
        <f t="shared" si="6"/>
        <v>0</v>
      </c>
      <c r="AV73" s="39">
        <f t="shared" si="6"/>
        <v>0</v>
      </c>
      <c r="AW73" s="39">
        <f t="shared" si="6"/>
        <v>0</v>
      </c>
      <c r="AX73" s="31"/>
      <c r="AY73" s="31"/>
      <c r="AZ73" s="31"/>
    </row>
    <row r="74" spans="1:53" ht="11.25" hidden="1" outlineLevel="1" x14ac:dyDescent="0.25">
      <c r="A74" s="23" t="str">
        <f t="shared" si="5"/>
        <v>1</v>
      </c>
      <c r="D74" s="1" t="s">
        <v>217</v>
      </c>
      <c r="L74" s="34" t="s">
        <v>218</v>
      </c>
      <c r="M74" s="44" t="s">
        <v>219</v>
      </c>
      <c r="N74" s="36" t="s">
        <v>16</v>
      </c>
      <c r="O74" s="49"/>
      <c r="P74" s="49"/>
      <c r="Q74" s="49"/>
      <c r="R74" s="39">
        <v>0</v>
      </c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39">
        <v>0</v>
      </c>
      <c r="AO74" s="39">
        <v>0</v>
      </c>
      <c r="AP74" s="39">
        <v>0</v>
      </c>
      <c r="AQ74" s="39">
        <v>0</v>
      </c>
      <c r="AR74" s="39">
        <v>0</v>
      </c>
      <c r="AS74" s="39">
        <f t="shared" si="6"/>
        <v>0</v>
      </c>
      <c r="AT74" s="39">
        <f t="shared" si="6"/>
        <v>0</v>
      </c>
      <c r="AU74" s="39">
        <f t="shared" si="6"/>
        <v>0</v>
      </c>
      <c r="AV74" s="39">
        <f t="shared" si="6"/>
        <v>0</v>
      </c>
      <c r="AW74" s="39">
        <f t="shared" si="6"/>
        <v>0</v>
      </c>
      <c r="AX74" s="31"/>
      <c r="AY74" s="31"/>
      <c r="AZ74" s="31"/>
    </row>
    <row r="75" spans="1:53" ht="11.25" hidden="1" outlineLevel="1" x14ac:dyDescent="0.25">
      <c r="A75" s="23" t="str">
        <f t="shared" si="5"/>
        <v>1</v>
      </c>
      <c r="D75" s="1" t="s">
        <v>220</v>
      </c>
      <c r="L75" s="34" t="s">
        <v>221</v>
      </c>
      <c r="M75" s="44" t="s">
        <v>222</v>
      </c>
      <c r="N75" s="36" t="s">
        <v>16</v>
      </c>
      <c r="O75" s="49"/>
      <c r="P75" s="49"/>
      <c r="Q75" s="49"/>
      <c r="R75" s="39">
        <v>0</v>
      </c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39">
        <v>0</v>
      </c>
      <c r="AO75" s="39">
        <v>0</v>
      </c>
      <c r="AP75" s="39">
        <v>0</v>
      </c>
      <c r="AQ75" s="39">
        <v>0</v>
      </c>
      <c r="AR75" s="39">
        <v>0</v>
      </c>
      <c r="AS75" s="39">
        <f t="shared" si="6"/>
        <v>0</v>
      </c>
      <c r="AT75" s="39">
        <f t="shared" si="6"/>
        <v>0</v>
      </c>
      <c r="AU75" s="39">
        <f t="shared" si="6"/>
        <v>0</v>
      </c>
      <c r="AV75" s="39">
        <f t="shared" si="6"/>
        <v>0</v>
      </c>
      <c r="AW75" s="39">
        <f t="shared" si="6"/>
        <v>0</v>
      </c>
      <c r="AX75" s="31"/>
      <c r="AY75" s="31"/>
      <c r="AZ75" s="31"/>
    </row>
    <row r="76" spans="1:53" ht="11.25" hidden="1" outlineLevel="1" x14ac:dyDescent="0.25">
      <c r="A76" s="23" t="str">
        <f t="shared" si="5"/>
        <v>1</v>
      </c>
      <c r="B76" s="1" t="s">
        <v>223</v>
      </c>
      <c r="D76" s="1" t="s">
        <v>224</v>
      </c>
      <c r="L76" s="34" t="s">
        <v>225</v>
      </c>
      <c r="M76" s="44" t="s">
        <v>226</v>
      </c>
      <c r="N76" s="36" t="s">
        <v>16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0</v>
      </c>
      <c r="AK76" s="39">
        <v>0</v>
      </c>
      <c r="AL76" s="39">
        <v>0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0</v>
      </c>
      <c r="AS76" s="39">
        <f t="shared" si="6"/>
        <v>0</v>
      </c>
      <c r="AT76" s="39">
        <f t="shared" si="6"/>
        <v>0</v>
      </c>
      <c r="AU76" s="39">
        <f t="shared" si="6"/>
        <v>0</v>
      </c>
      <c r="AV76" s="39">
        <f t="shared" si="6"/>
        <v>0</v>
      </c>
      <c r="AW76" s="39">
        <f t="shared" si="6"/>
        <v>0</v>
      </c>
      <c r="AX76" s="31"/>
      <c r="AY76" s="31"/>
      <c r="AZ76" s="31"/>
    </row>
    <row r="77" spans="1:53" ht="11.25" hidden="1" outlineLevel="1" x14ac:dyDescent="0.25">
      <c r="A77" s="23" t="str">
        <f t="shared" si="5"/>
        <v>1</v>
      </c>
      <c r="B77" s="1" t="s">
        <v>227</v>
      </c>
      <c r="D77" s="1" t="s">
        <v>228</v>
      </c>
      <c r="L77" s="34" t="s">
        <v>229</v>
      </c>
      <c r="M77" s="44" t="s">
        <v>230</v>
      </c>
      <c r="N77" s="36" t="s">
        <v>16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39">
        <v>0</v>
      </c>
      <c r="AC77" s="39">
        <v>0</v>
      </c>
      <c r="AD77" s="39">
        <v>0</v>
      </c>
      <c r="AE77" s="39">
        <v>0</v>
      </c>
      <c r="AF77" s="39">
        <v>0</v>
      </c>
      <c r="AG77" s="39">
        <v>0</v>
      </c>
      <c r="AH77" s="39">
        <v>0</v>
      </c>
      <c r="AI77" s="39">
        <v>0</v>
      </c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>
        <v>0</v>
      </c>
      <c r="AQ77" s="39">
        <v>0</v>
      </c>
      <c r="AR77" s="39">
        <v>0</v>
      </c>
      <c r="AS77" s="39">
        <f t="shared" si="6"/>
        <v>0</v>
      </c>
      <c r="AT77" s="39">
        <f t="shared" si="6"/>
        <v>0</v>
      </c>
      <c r="AU77" s="39">
        <f t="shared" si="6"/>
        <v>0</v>
      </c>
      <c r="AV77" s="39">
        <f t="shared" si="6"/>
        <v>0</v>
      </c>
      <c r="AW77" s="39">
        <f t="shared" si="6"/>
        <v>0</v>
      </c>
      <c r="AX77" s="31"/>
      <c r="AY77" s="31"/>
      <c r="AZ77" s="31"/>
    </row>
    <row r="78" spans="1:53" ht="11.25" hidden="1" outlineLevel="1" x14ac:dyDescent="0.25">
      <c r="A78" s="23" t="str">
        <f t="shared" si="5"/>
        <v>1</v>
      </c>
      <c r="B78" s="1" t="s">
        <v>231</v>
      </c>
      <c r="D78" s="1" t="s">
        <v>232</v>
      </c>
      <c r="L78" s="34" t="s">
        <v>233</v>
      </c>
      <c r="M78" s="44" t="s">
        <v>234</v>
      </c>
      <c r="N78" s="36" t="s">
        <v>16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39">
        <v>0</v>
      </c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>
        <v>0</v>
      </c>
      <c r="AQ78" s="39">
        <v>0</v>
      </c>
      <c r="AR78" s="39">
        <v>0</v>
      </c>
      <c r="AS78" s="39">
        <f t="shared" si="6"/>
        <v>0</v>
      </c>
      <c r="AT78" s="39">
        <f t="shared" si="6"/>
        <v>0</v>
      </c>
      <c r="AU78" s="39">
        <f t="shared" si="6"/>
        <v>0</v>
      </c>
      <c r="AV78" s="39">
        <f t="shared" si="6"/>
        <v>0</v>
      </c>
      <c r="AW78" s="39">
        <f t="shared" si="6"/>
        <v>0</v>
      </c>
      <c r="AX78" s="31"/>
      <c r="AY78" s="31"/>
      <c r="AZ78" s="31"/>
    </row>
    <row r="79" spans="1:53" ht="11.25" hidden="1" outlineLevel="1" x14ac:dyDescent="0.25">
      <c r="A79" s="23" t="str">
        <f t="shared" si="5"/>
        <v>1</v>
      </c>
      <c r="D79" s="1" t="s">
        <v>235</v>
      </c>
      <c r="L79" s="34" t="s">
        <v>236</v>
      </c>
      <c r="M79" s="35" t="s">
        <v>237</v>
      </c>
      <c r="N79" s="69" t="s">
        <v>16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9">
        <v>0</v>
      </c>
      <c r="AQ79" s="39">
        <v>0</v>
      </c>
      <c r="AR79" s="39">
        <v>0</v>
      </c>
      <c r="AS79" s="39">
        <f t="shared" si="6"/>
        <v>0</v>
      </c>
      <c r="AT79" s="39">
        <f t="shared" si="6"/>
        <v>0</v>
      </c>
      <c r="AU79" s="39">
        <f t="shared" si="6"/>
        <v>0</v>
      </c>
      <c r="AV79" s="39">
        <f t="shared" si="6"/>
        <v>0</v>
      </c>
      <c r="AW79" s="39">
        <f t="shared" si="6"/>
        <v>0</v>
      </c>
      <c r="AX79" s="31"/>
      <c r="AY79" s="31"/>
      <c r="AZ79" s="31"/>
    </row>
    <row r="80" spans="1:53" s="56" customFormat="1" ht="25.9" customHeight="1" outlineLevel="1" x14ac:dyDescent="0.25">
      <c r="A80" s="23" t="str">
        <f t="shared" si="5"/>
        <v>1</v>
      </c>
      <c r="C80" s="1"/>
      <c r="D80" s="1" t="s">
        <v>238</v>
      </c>
      <c r="L80" s="57" t="s">
        <v>239</v>
      </c>
      <c r="M80" s="58" t="s">
        <v>240</v>
      </c>
      <c r="N80" s="59" t="s">
        <v>16</v>
      </c>
      <c r="O80" s="29">
        <v>49.26</v>
      </c>
      <c r="P80" s="29">
        <v>46.6</v>
      </c>
      <c r="Q80" s="29">
        <v>45.5</v>
      </c>
      <c r="R80" s="29">
        <v>-1.1000000000000014</v>
      </c>
      <c r="S80" s="29">
        <v>50.499169979655804</v>
      </c>
      <c r="T80" s="60">
        <v>58.4</v>
      </c>
      <c r="U80" s="29">
        <v>61</v>
      </c>
      <c r="V80" s="29">
        <v>63.5</v>
      </c>
      <c r="W80" s="29">
        <v>66.199999999999989</v>
      </c>
      <c r="X80" s="29">
        <v>70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60">
        <v>43.333709428660882</v>
      </c>
      <c r="AE80" s="29">
        <v>45.433592419414254</v>
      </c>
      <c r="AF80" s="29">
        <v>48.558547845206107</v>
      </c>
      <c r="AG80" s="29">
        <v>50.375092803702969</v>
      </c>
      <c r="AH80" s="29">
        <v>52.246788220827867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-14.189264009451271</v>
      </c>
      <c r="AO80" s="29">
        <v>4.8458417671590119</v>
      </c>
      <c r="AP80" s="29">
        <v>6.8780724996259091</v>
      </c>
      <c r="AQ80" s="29">
        <v>3.7409375673416054</v>
      </c>
      <c r="AR80" s="29">
        <v>3.7155175563017777</v>
      </c>
      <c r="AS80" s="29">
        <f t="shared" si="6"/>
        <v>-100</v>
      </c>
      <c r="AT80" s="29">
        <f t="shared" si="6"/>
        <v>0</v>
      </c>
      <c r="AU80" s="29">
        <f t="shared" si="6"/>
        <v>0</v>
      </c>
      <c r="AV80" s="29">
        <f t="shared" si="6"/>
        <v>0</v>
      </c>
      <c r="AW80" s="29">
        <f t="shared" si="6"/>
        <v>0</v>
      </c>
      <c r="AX80" s="43" t="s">
        <v>241</v>
      </c>
      <c r="AY80" s="43"/>
      <c r="AZ80" s="43"/>
    </row>
    <row r="81" spans="1:52" ht="11.25" hidden="1" outlineLevel="1" x14ac:dyDescent="0.25">
      <c r="A81" s="23" t="str">
        <f t="shared" si="5"/>
        <v>1</v>
      </c>
      <c r="B81" s="1" t="s">
        <v>242</v>
      </c>
      <c r="D81" s="1" t="s">
        <v>243</v>
      </c>
      <c r="L81" s="34" t="s">
        <v>244</v>
      </c>
      <c r="M81" s="44" t="s">
        <v>245</v>
      </c>
      <c r="N81" s="36" t="s">
        <v>16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39">
        <v>0</v>
      </c>
      <c r="AA81" s="39">
        <v>0</v>
      </c>
      <c r="AB81" s="39">
        <v>0</v>
      </c>
      <c r="AC81" s="39">
        <v>0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39">
        <v>0</v>
      </c>
      <c r="AS81" s="39">
        <f t="shared" si="6"/>
        <v>0</v>
      </c>
      <c r="AT81" s="39">
        <f t="shared" si="6"/>
        <v>0</v>
      </c>
      <c r="AU81" s="39">
        <f t="shared" si="6"/>
        <v>0</v>
      </c>
      <c r="AV81" s="39">
        <f t="shared" si="6"/>
        <v>0</v>
      </c>
      <c r="AW81" s="39">
        <f t="shared" si="6"/>
        <v>0</v>
      </c>
      <c r="AX81" s="31"/>
      <c r="AY81" s="31"/>
      <c r="AZ81" s="31"/>
    </row>
    <row r="82" spans="1:52" ht="11.25" hidden="1" outlineLevel="1" x14ac:dyDescent="0.25">
      <c r="A82" s="23" t="str">
        <f t="shared" ref="A82:A141" si="7">A81</f>
        <v>1</v>
      </c>
      <c r="B82" s="1" t="s">
        <v>246</v>
      </c>
      <c r="D82" s="1" t="s">
        <v>247</v>
      </c>
      <c r="L82" s="34" t="s">
        <v>248</v>
      </c>
      <c r="M82" s="44" t="s">
        <v>249</v>
      </c>
      <c r="N82" s="36" t="s">
        <v>16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  <c r="AE82" s="39">
        <v>0</v>
      </c>
      <c r="AF82" s="39">
        <v>0</v>
      </c>
      <c r="AG82" s="39">
        <v>0</v>
      </c>
      <c r="AH82" s="39">
        <v>0</v>
      </c>
      <c r="AI82" s="39">
        <v>0</v>
      </c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>
        <v>0</v>
      </c>
      <c r="AQ82" s="39">
        <v>0</v>
      </c>
      <c r="AR82" s="39">
        <v>0</v>
      </c>
      <c r="AS82" s="39">
        <f t="shared" si="6"/>
        <v>0</v>
      </c>
      <c r="AT82" s="39">
        <f t="shared" si="6"/>
        <v>0</v>
      </c>
      <c r="AU82" s="39">
        <f t="shared" si="6"/>
        <v>0</v>
      </c>
      <c r="AV82" s="39">
        <f t="shared" si="6"/>
        <v>0</v>
      </c>
      <c r="AW82" s="39">
        <f t="shared" si="6"/>
        <v>0</v>
      </c>
      <c r="AX82" s="31"/>
      <c r="AY82" s="31"/>
      <c r="AZ82" s="31"/>
    </row>
    <row r="83" spans="1:52" ht="11.25" outlineLevel="1" x14ac:dyDescent="0.25">
      <c r="A83" s="23" t="str">
        <f t="shared" si="7"/>
        <v>1</v>
      </c>
      <c r="B83" s="1" t="s">
        <v>250</v>
      </c>
      <c r="D83" s="1" t="s">
        <v>251</v>
      </c>
      <c r="L83" s="34" t="s">
        <v>252</v>
      </c>
      <c r="M83" s="44" t="s">
        <v>253</v>
      </c>
      <c r="N83" s="36" t="s">
        <v>16</v>
      </c>
      <c r="O83" s="39">
        <v>0.98</v>
      </c>
      <c r="P83" s="39">
        <v>1.1000000000000001</v>
      </c>
      <c r="Q83" s="39">
        <v>0</v>
      </c>
      <c r="R83" s="39">
        <v>-1.1000000000000001</v>
      </c>
      <c r="S83" s="39">
        <v>0</v>
      </c>
      <c r="T83" s="39">
        <v>3.8</v>
      </c>
      <c r="U83" s="39">
        <v>4.2</v>
      </c>
      <c r="V83" s="39">
        <v>4.4000000000000004</v>
      </c>
      <c r="W83" s="39">
        <v>4.7</v>
      </c>
      <c r="X83" s="39">
        <v>5</v>
      </c>
      <c r="Y83" s="39">
        <v>0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39">
        <v>0</v>
      </c>
      <c r="AL83" s="39">
        <v>0</v>
      </c>
      <c r="AM83" s="39">
        <v>0</v>
      </c>
      <c r="AN83" s="39">
        <v>0</v>
      </c>
      <c r="AO83" s="39">
        <v>0</v>
      </c>
      <c r="AP83" s="39">
        <v>0</v>
      </c>
      <c r="AQ83" s="39">
        <v>0</v>
      </c>
      <c r="AR83" s="39">
        <v>0</v>
      </c>
      <c r="AS83" s="39">
        <f t="shared" ref="AO83:AW98" si="8">IF(AH83=0,0,(AI83-AH83)/AH83*100)</f>
        <v>0</v>
      </c>
      <c r="AT83" s="39">
        <f t="shared" si="8"/>
        <v>0</v>
      </c>
      <c r="AU83" s="39">
        <f t="shared" si="8"/>
        <v>0</v>
      </c>
      <c r="AV83" s="39">
        <f t="shared" si="8"/>
        <v>0</v>
      </c>
      <c r="AW83" s="39">
        <f t="shared" si="8"/>
        <v>0</v>
      </c>
      <c r="AX83" s="31"/>
      <c r="AY83" s="31"/>
      <c r="AZ83" s="31"/>
    </row>
    <row r="84" spans="1:52" ht="11.25" outlineLevel="1" x14ac:dyDescent="0.25">
      <c r="A84" s="23" t="str">
        <f t="shared" si="7"/>
        <v>1</v>
      </c>
      <c r="B84" s="1" t="s">
        <v>254</v>
      </c>
      <c r="D84" s="1" t="s">
        <v>255</v>
      </c>
      <c r="L84" s="34" t="s">
        <v>256</v>
      </c>
      <c r="M84" s="44" t="s">
        <v>257</v>
      </c>
      <c r="N84" s="36" t="s">
        <v>16</v>
      </c>
      <c r="O84" s="39">
        <v>8.8000000000000007</v>
      </c>
      <c r="P84" s="39">
        <v>9.8000000000000007</v>
      </c>
      <c r="Q84" s="39">
        <v>9.8000000000000007</v>
      </c>
      <c r="R84" s="39">
        <v>0</v>
      </c>
      <c r="S84" s="39">
        <v>9.6</v>
      </c>
      <c r="T84" s="39">
        <v>10.8</v>
      </c>
      <c r="U84" s="39">
        <v>11.2</v>
      </c>
      <c r="V84" s="39">
        <v>11.7</v>
      </c>
      <c r="W84" s="39">
        <v>12.2</v>
      </c>
      <c r="X84" s="39">
        <v>12.8</v>
      </c>
      <c r="Y84" s="39">
        <v>0</v>
      </c>
      <c r="Z84" s="39">
        <v>0</v>
      </c>
      <c r="AA84" s="39">
        <v>0</v>
      </c>
      <c r="AB84" s="39">
        <v>0</v>
      </c>
      <c r="AC84" s="39">
        <v>0</v>
      </c>
      <c r="AD84" s="39">
        <v>10.8</v>
      </c>
      <c r="AE84" s="39">
        <v>12.133896</v>
      </c>
      <c r="AF84" s="39">
        <v>12.632743999999999</v>
      </c>
      <c r="AG84" s="39">
        <v>13.134615999999999</v>
      </c>
      <c r="AH84" s="39">
        <v>13.63884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12.500000000000011</v>
      </c>
      <c r="AO84" s="39">
        <v>12.350888888888882</v>
      </c>
      <c r="AP84" s="39">
        <v>4.1111939644117506</v>
      </c>
      <c r="AQ84" s="39">
        <v>3.9727869099540096</v>
      </c>
      <c r="AR84" s="39">
        <v>3.8388941100371774</v>
      </c>
      <c r="AS84" s="39">
        <f t="shared" si="8"/>
        <v>-100</v>
      </c>
      <c r="AT84" s="39">
        <f t="shared" si="8"/>
        <v>0</v>
      </c>
      <c r="AU84" s="39">
        <f t="shared" si="8"/>
        <v>0</v>
      </c>
      <c r="AV84" s="39">
        <f t="shared" si="8"/>
        <v>0</v>
      </c>
      <c r="AW84" s="39">
        <f t="shared" si="8"/>
        <v>0</v>
      </c>
      <c r="AX84" s="31"/>
      <c r="AY84" s="31"/>
      <c r="AZ84" s="31"/>
    </row>
    <row r="85" spans="1:52" ht="11.25" hidden="1" outlineLevel="1" x14ac:dyDescent="0.25">
      <c r="A85" s="23" t="str">
        <f t="shared" si="7"/>
        <v>1</v>
      </c>
      <c r="B85" s="1" t="s">
        <v>258</v>
      </c>
      <c r="D85" s="1" t="s">
        <v>259</v>
      </c>
      <c r="L85" s="34" t="s">
        <v>260</v>
      </c>
      <c r="M85" s="44" t="s">
        <v>261</v>
      </c>
      <c r="N85" s="36" t="s">
        <v>16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0</v>
      </c>
      <c r="AB85" s="39">
        <v>0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>
        <v>0</v>
      </c>
      <c r="AQ85" s="39">
        <v>0</v>
      </c>
      <c r="AR85" s="39">
        <v>0</v>
      </c>
      <c r="AS85" s="39">
        <f t="shared" si="8"/>
        <v>0</v>
      </c>
      <c r="AT85" s="39">
        <f t="shared" si="8"/>
        <v>0</v>
      </c>
      <c r="AU85" s="39">
        <f t="shared" si="8"/>
        <v>0</v>
      </c>
      <c r="AV85" s="39">
        <f t="shared" si="8"/>
        <v>0</v>
      </c>
      <c r="AW85" s="39">
        <f t="shared" si="8"/>
        <v>0</v>
      </c>
      <c r="AX85" s="31"/>
      <c r="AY85" s="31"/>
      <c r="AZ85" s="31"/>
    </row>
    <row r="86" spans="1:52" ht="11.25" hidden="1" outlineLevel="1" x14ac:dyDescent="0.25">
      <c r="A86" s="23" t="str">
        <f t="shared" si="7"/>
        <v>1</v>
      </c>
      <c r="B86" s="1" t="s">
        <v>262</v>
      </c>
      <c r="D86" s="1" t="s">
        <v>263</v>
      </c>
      <c r="L86" s="34" t="s">
        <v>264</v>
      </c>
      <c r="M86" s="44" t="s">
        <v>265</v>
      </c>
      <c r="N86" s="36" t="s">
        <v>16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v>0</v>
      </c>
      <c r="AB86" s="39">
        <v>0</v>
      </c>
      <c r="AC86" s="39">
        <v>0</v>
      </c>
      <c r="AD86" s="39">
        <v>0</v>
      </c>
      <c r="AE86" s="39">
        <v>0</v>
      </c>
      <c r="AF86" s="39">
        <v>0</v>
      </c>
      <c r="AG86" s="39">
        <v>0</v>
      </c>
      <c r="AH86" s="39">
        <v>0</v>
      </c>
      <c r="AI86" s="39">
        <v>0</v>
      </c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>
        <v>0</v>
      </c>
      <c r="AQ86" s="39">
        <v>0</v>
      </c>
      <c r="AR86" s="39">
        <v>0</v>
      </c>
      <c r="AS86" s="39">
        <f t="shared" si="8"/>
        <v>0</v>
      </c>
      <c r="AT86" s="39">
        <f t="shared" si="8"/>
        <v>0</v>
      </c>
      <c r="AU86" s="39">
        <f t="shared" si="8"/>
        <v>0</v>
      </c>
      <c r="AV86" s="39">
        <f t="shared" si="8"/>
        <v>0</v>
      </c>
      <c r="AW86" s="39">
        <f t="shared" si="8"/>
        <v>0</v>
      </c>
      <c r="AX86" s="31"/>
      <c r="AY86" s="31"/>
      <c r="AZ86" s="31"/>
    </row>
    <row r="87" spans="1:52" ht="11.25" hidden="1" outlineLevel="1" x14ac:dyDescent="0.25">
      <c r="A87" s="23" t="str">
        <f t="shared" si="7"/>
        <v>1</v>
      </c>
      <c r="B87" s="1" t="s">
        <v>266</v>
      </c>
      <c r="D87" s="1" t="s">
        <v>267</v>
      </c>
      <c r="L87" s="34" t="s">
        <v>268</v>
      </c>
      <c r="M87" s="44" t="s">
        <v>269</v>
      </c>
      <c r="N87" s="36" t="s">
        <v>16</v>
      </c>
      <c r="O87" s="49">
        <v>0</v>
      </c>
      <c r="P87" s="49">
        <v>0</v>
      </c>
      <c r="Q87" s="49">
        <v>0</v>
      </c>
      <c r="R87" s="39">
        <v>0</v>
      </c>
      <c r="S87" s="49">
        <v>0</v>
      </c>
      <c r="T87" s="49">
        <v>0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</v>
      </c>
      <c r="AE87" s="49">
        <v>0</v>
      </c>
      <c r="AF87" s="49">
        <v>0</v>
      </c>
      <c r="AG87" s="49">
        <v>0</v>
      </c>
      <c r="AH87" s="49">
        <v>0</v>
      </c>
      <c r="AI87" s="49">
        <v>0</v>
      </c>
      <c r="AJ87" s="49">
        <v>0</v>
      </c>
      <c r="AK87" s="49">
        <v>0</v>
      </c>
      <c r="AL87" s="49">
        <v>0</v>
      </c>
      <c r="AM87" s="49">
        <v>0</v>
      </c>
      <c r="AN87" s="39">
        <v>0</v>
      </c>
      <c r="AO87" s="39">
        <v>0</v>
      </c>
      <c r="AP87" s="39">
        <v>0</v>
      </c>
      <c r="AQ87" s="39">
        <v>0</v>
      </c>
      <c r="AR87" s="39">
        <v>0</v>
      </c>
      <c r="AS87" s="39">
        <f t="shared" si="8"/>
        <v>0</v>
      </c>
      <c r="AT87" s="39">
        <f t="shared" si="8"/>
        <v>0</v>
      </c>
      <c r="AU87" s="39">
        <f t="shared" si="8"/>
        <v>0</v>
      </c>
      <c r="AV87" s="39">
        <f t="shared" si="8"/>
        <v>0</v>
      </c>
      <c r="AW87" s="39">
        <f t="shared" si="8"/>
        <v>0</v>
      </c>
      <c r="AX87" s="31"/>
      <c r="AY87" s="31"/>
      <c r="AZ87" s="31"/>
    </row>
    <row r="88" spans="1:52" ht="11.25" outlineLevel="1" x14ac:dyDescent="0.25">
      <c r="A88" s="23" t="str">
        <f t="shared" si="7"/>
        <v>1</v>
      </c>
      <c r="B88" s="1" t="s">
        <v>270</v>
      </c>
      <c r="D88" s="1" t="s">
        <v>271</v>
      </c>
      <c r="L88" s="34" t="s">
        <v>272</v>
      </c>
      <c r="M88" s="44" t="s">
        <v>273</v>
      </c>
      <c r="N88" s="36" t="s">
        <v>16</v>
      </c>
      <c r="O88" s="39">
        <v>39.479999999999997</v>
      </c>
      <c r="P88" s="39">
        <v>35.700000000000003</v>
      </c>
      <c r="Q88" s="39">
        <v>35.700000000000003</v>
      </c>
      <c r="R88" s="39">
        <v>0</v>
      </c>
      <c r="S88" s="39">
        <v>40.899169979655802</v>
      </c>
      <c r="T88" s="39">
        <v>43.8</v>
      </c>
      <c r="U88" s="39">
        <v>45.6</v>
      </c>
      <c r="V88" s="39">
        <v>47.4</v>
      </c>
      <c r="W88" s="39">
        <v>49.3</v>
      </c>
      <c r="X88" s="39">
        <v>52.2</v>
      </c>
      <c r="Y88" s="39">
        <v>0</v>
      </c>
      <c r="Z88" s="39">
        <v>0</v>
      </c>
      <c r="AA88" s="39">
        <v>0</v>
      </c>
      <c r="AB88" s="39">
        <v>0</v>
      </c>
      <c r="AC88" s="39">
        <v>0</v>
      </c>
      <c r="AD88" s="39">
        <v>32.533709428660885</v>
      </c>
      <c r="AE88" s="39">
        <v>33.299696419414254</v>
      </c>
      <c r="AF88" s="39">
        <v>35.925803845206104</v>
      </c>
      <c r="AG88" s="39">
        <v>37.240476803702968</v>
      </c>
      <c r="AH88" s="39">
        <v>38.607948220827865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-20.453863868523719</v>
      </c>
      <c r="AO88" s="39">
        <v>2.3544409912217552</v>
      </c>
      <c r="AP88" s="39">
        <v>7.8862803814054843</v>
      </c>
      <c r="AQ88" s="39">
        <v>3.6594113917712443</v>
      </c>
      <c r="AR88" s="39">
        <v>3.6720029776550103</v>
      </c>
      <c r="AS88" s="39">
        <f t="shared" si="8"/>
        <v>-100</v>
      </c>
      <c r="AT88" s="39">
        <f t="shared" si="8"/>
        <v>0</v>
      </c>
      <c r="AU88" s="39">
        <f t="shared" si="8"/>
        <v>0</v>
      </c>
      <c r="AV88" s="39">
        <f t="shared" si="8"/>
        <v>0</v>
      </c>
      <c r="AW88" s="39">
        <f t="shared" si="8"/>
        <v>0</v>
      </c>
      <c r="AX88" s="31"/>
      <c r="AY88" s="31"/>
      <c r="AZ88" s="31"/>
    </row>
    <row r="89" spans="1:52" ht="11.25" hidden="1" outlineLevel="1" x14ac:dyDescent="0.25">
      <c r="A89" s="23" t="str">
        <f t="shared" si="7"/>
        <v>1</v>
      </c>
      <c r="B89" s="1" t="s">
        <v>274</v>
      </c>
      <c r="D89" s="1" t="s">
        <v>275</v>
      </c>
      <c r="L89" s="34" t="s">
        <v>276</v>
      </c>
      <c r="M89" s="70" t="s">
        <v>277</v>
      </c>
      <c r="N89" s="36" t="s">
        <v>16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  <c r="AE89" s="39">
        <v>0</v>
      </c>
      <c r="AF89" s="39">
        <v>0</v>
      </c>
      <c r="AG89" s="39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39">
        <v>0</v>
      </c>
      <c r="AP89" s="39">
        <v>0</v>
      </c>
      <c r="AQ89" s="39">
        <v>0</v>
      </c>
      <c r="AR89" s="39">
        <v>0</v>
      </c>
      <c r="AS89" s="39">
        <f t="shared" si="8"/>
        <v>0</v>
      </c>
      <c r="AT89" s="39">
        <f t="shared" si="8"/>
        <v>0</v>
      </c>
      <c r="AU89" s="39">
        <f t="shared" si="8"/>
        <v>0</v>
      </c>
      <c r="AV89" s="39">
        <f t="shared" si="8"/>
        <v>0</v>
      </c>
      <c r="AW89" s="39">
        <f t="shared" si="8"/>
        <v>0</v>
      </c>
      <c r="AX89" s="31"/>
      <c r="AY89" s="31"/>
      <c r="AZ89" s="31"/>
    </row>
    <row r="90" spans="1:52" ht="67.5" hidden="1" outlineLevel="1" x14ac:dyDescent="0.25">
      <c r="A90" s="23" t="str">
        <f t="shared" si="7"/>
        <v>1</v>
      </c>
      <c r="B90" s="1" t="s">
        <v>278</v>
      </c>
      <c r="D90" s="1" t="s">
        <v>279</v>
      </c>
      <c r="L90" s="34" t="s">
        <v>280</v>
      </c>
      <c r="M90" s="71" t="s">
        <v>281</v>
      </c>
      <c r="N90" s="36" t="s">
        <v>16</v>
      </c>
      <c r="O90" s="72"/>
      <c r="P90" s="72"/>
      <c r="Q90" s="72"/>
      <c r="R90" s="39">
        <v>0</v>
      </c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39">
        <v>0</v>
      </c>
      <c r="AO90" s="39">
        <v>0</v>
      </c>
      <c r="AP90" s="39">
        <v>0</v>
      </c>
      <c r="AQ90" s="39">
        <v>0</v>
      </c>
      <c r="AR90" s="39">
        <v>0</v>
      </c>
      <c r="AS90" s="39">
        <f t="shared" si="8"/>
        <v>0</v>
      </c>
      <c r="AT90" s="39">
        <f t="shared" si="8"/>
        <v>0</v>
      </c>
      <c r="AU90" s="39">
        <f t="shared" si="8"/>
        <v>0</v>
      </c>
      <c r="AV90" s="39">
        <f t="shared" si="8"/>
        <v>0</v>
      </c>
      <c r="AW90" s="39">
        <f t="shared" si="8"/>
        <v>0</v>
      </c>
      <c r="AX90" s="31"/>
      <c r="AY90" s="31"/>
      <c r="AZ90" s="31"/>
    </row>
    <row r="91" spans="1:52" ht="11.25" outlineLevel="1" x14ac:dyDescent="0.25">
      <c r="A91" s="23" t="str">
        <f t="shared" si="7"/>
        <v>1</v>
      </c>
      <c r="B91" s="1" t="s">
        <v>282</v>
      </c>
      <c r="D91" s="1" t="s">
        <v>283</v>
      </c>
      <c r="L91" s="34" t="s">
        <v>284</v>
      </c>
      <c r="M91" s="35" t="s">
        <v>282</v>
      </c>
      <c r="N91" s="36" t="s">
        <v>16</v>
      </c>
      <c r="O91" s="39">
        <v>0</v>
      </c>
      <c r="P91" s="39">
        <v>1.1000000000000001</v>
      </c>
      <c r="Q91" s="39">
        <v>0</v>
      </c>
      <c r="R91" s="39">
        <v>-1.1000000000000001</v>
      </c>
      <c r="S91" s="39">
        <v>2.2000000000000002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39">
        <v>0</v>
      </c>
      <c r="Z91" s="39">
        <v>0</v>
      </c>
      <c r="AA91" s="39">
        <v>0</v>
      </c>
      <c r="AB91" s="39">
        <v>0</v>
      </c>
      <c r="AC91" s="39">
        <v>0</v>
      </c>
      <c r="AD91" s="39">
        <v>1.1000000000000001</v>
      </c>
      <c r="AE91" s="39">
        <v>1.1000000000000001</v>
      </c>
      <c r="AF91" s="39">
        <v>1.1000000000000001</v>
      </c>
      <c r="AG91" s="39">
        <v>1.1000000000000001</v>
      </c>
      <c r="AH91" s="39">
        <v>1.1000000000000001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-50</v>
      </c>
      <c r="AO91" s="39">
        <v>0</v>
      </c>
      <c r="AP91" s="39">
        <v>0</v>
      </c>
      <c r="AQ91" s="39">
        <v>0</v>
      </c>
      <c r="AR91" s="39">
        <v>0</v>
      </c>
      <c r="AS91" s="39">
        <f t="shared" si="8"/>
        <v>-100</v>
      </c>
      <c r="AT91" s="39">
        <f t="shared" si="8"/>
        <v>0</v>
      </c>
      <c r="AU91" s="39">
        <f t="shared" si="8"/>
        <v>0</v>
      </c>
      <c r="AV91" s="39">
        <f t="shared" si="8"/>
        <v>0</v>
      </c>
      <c r="AW91" s="39">
        <f t="shared" si="8"/>
        <v>0</v>
      </c>
      <c r="AX91" s="31"/>
      <c r="AY91" s="31"/>
      <c r="AZ91" s="31"/>
    </row>
    <row r="92" spans="1:52" ht="11.25" hidden="1" outlineLevel="1" x14ac:dyDescent="0.25">
      <c r="A92" s="23" t="str">
        <f t="shared" si="7"/>
        <v>1</v>
      </c>
      <c r="D92" s="1" t="s">
        <v>285</v>
      </c>
      <c r="L92" s="34" t="s">
        <v>286</v>
      </c>
      <c r="M92" s="35" t="s">
        <v>287</v>
      </c>
      <c r="N92" s="36" t="s">
        <v>16</v>
      </c>
      <c r="O92" s="49">
        <v>0</v>
      </c>
      <c r="P92" s="49">
        <v>0</v>
      </c>
      <c r="Q92" s="49">
        <v>0</v>
      </c>
      <c r="R92" s="39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>
        <v>0</v>
      </c>
      <c r="Y92" s="49">
        <v>0</v>
      </c>
      <c r="Z92" s="49">
        <v>0</v>
      </c>
      <c r="AA92" s="49">
        <v>0</v>
      </c>
      <c r="AB92" s="49">
        <v>0</v>
      </c>
      <c r="AC92" s="49">
        <v>0</v>
      </c>
      <c r="AD92" s="49">
        <v>0</v>
      </c>
      <c r="AE92" s="49">
        <v>0</v>
      </c>
      <c r="AF92" s="49">
        <v>0</v>
      </c>
      <c r="AG92" s="49">
        <v>0</v>
      </c>
      <c r="AH92" s="49">
        <v>0</v>
      </c>
      <c r="AI92" s="49">
        <v>0</v>
      </c>
      <c r="AJ92" s="49">
        <v>0</v>
      </c>
      <c r="AK92" s="49">
        <v>0</v>
      </c>
      <c r="AL92" s="49">
        <v>0</v>
      </c>
      <c r="AM92" s="49">
        <v>0</v>
      </c>
      <c r="AN92" s="39">
        <v>0</v>
      </c>
      <c r="AO92" s="39">
        <v>0</v>
      </c>
      <c r="AP92" s="39">
        <v>0</v>
      </c>
      <c r="AQ92" s="39">
        <v>0</v>
      </c>
      <c r="AR92" s="39">
        <v>0</v>
      </c>
      <c r="AS92" s="39">
        <f t="shared" si="8"/>
        <v>0</v>
      </c>
      <c r="AT92" s="39">
        <f t="shared" si="8"/>
        <v>0</v>
      </c>
      <c r="AU92" s="39">
        <f t="shared" si="8"/>
        <v>0</v>
      </c>
      <c r="AV92" s="39">
        <f t="shared" si="8"/>
        <v>0</v>
      </c>
      <c r="AW92" s="39">
        <f t="shared" si="8"/>
        <v>0</v>
      </c>
      <c r="AX92" s="31"/>
      <c r="AY92" s="31"/>
      <c r="AZ92" s="31"/>
    </row>
    <row r="93" spans="1:52" ht="11.25" hidden="1" outlineLevel="1" x14ac:dyDescent="0.25">
      <c r="A93" s="23" t="str">
        <f t="shared" si="7"/>
        <v>1</v>
      </c>
      <c r="B93" s="1" t="s">
        <v>288</v>
      </c>
      <c r="D93" s="1" t="s">
        <v>289</v>
      </c>
      <c r="L93" s="34" t="s">
        <v>290</v>
      </c>
      <c r="M93" s="44" t="s">
        <v>288</v>
      </c>
      <c r="N93" s="36" t="s">
        <v>16</v>
      </c>
      <c r="O93" s="53">
        <v>0</v>
      </c>
      <c r="P93" s="53">
        <v>0</v>
      </c>
      <c r="Q93" s="53">
        <v>0</v>
      </c>
      <c r="R93" s="39">
        <v>0</v>
      </c>
      <c r="S93" s="53">
        <v>0</v>
      </c>
      <c r="T93" s="53">
        <v>0</v>
      </c>
      <c r="U93" s="49"/>
      <c r="V93" s="49"/>
      <c r="W93" s="49"/>
      <c r="X93" s="49"/>
      <c r="Y93" s="49"/>
      <c r="Z93" s="49"/>
      <c r="AA93" s="49"/>
      <c r="AB93" s="49"/>
      <c r="AC93" s="49"/>
      <c r="AD93" s="53">
        <v>0</v>
      </c>
      <c r="AE93" s="49"/>
      <c r="AF93" s="49"/>
      <c r="AG93" s="49"/>
      <c r="AH93" s="49"/>
      <c r="AI93" s="49"/>
      <c r="AJ93" s="49"/>
      <c r="AK93" s="49"/>
      <c r="AL93" s="49"/>
      <c r="AM93" s="49"/>
      <c r="AN93" s="39">
        <v>0</v>
      </c>
      <c r="AO93" s="39">
        <v>0</v>
      </c>
      <c r="AP93" s="39">
        <v>0</v>
      </c>
      <c r="AQ93" s="39">
        <v>0</v>
      </c>
      <c r="AR93" s="39">
        <v>0</v>
      </c>
      <c r="AS93" s="39">
        <f t="shared" si="8"/>
        <v>0</v>
      </c>
      <c r="AT93" s="39">
        <f t="shared" si="8"/>
        <v>0</v>
      </c>
      <c r="AU93" s="39">
        <f t="shared" si="8"/>
        <v>0</v>
      </c>
      <c r="AV93" s="39">
        <f t="shared" si="8"/>
        <v>0</v>
      </c>
      <c r="AW93" s="39">
        <f t="shared" si="8"/>
        <v>0</v>
      </c>
      <c r="AX93" s="31"/>
      <c r="AY93" s="31"/>
      <c r="AZ93" s="31"/>
    </row>
    <row r="94" spans="1:52" ht="11.25" hidden="1" outlineLevel="1" x14ac:dyDescent="0.25">
      <c r="A94" s="23" t="str">
        <f t="shared" si="7"/>
        <v>1</v>
      </c>
      <c r="B94" s="1" t="s">
        <v>291</v>
      </c>
      <c r="D94" s="1" t="s">
        <v>292</v>
      </c>
      <c r="L94" s="34" t="s">
        <v>293</v>
      </c>
      <c r="M94" s="35" t="s">
        <v>291</v>
      </c>
      <c r="N94" s="36" t="s">
        <v>16</v>
      </c>
      <c r="O94" s="49"/>
      <c r="P94" s="49"/>
      <c r="Q94" s="49"/>
      <c r="R94" s="39">
        <v>0</v>
      </c>
      <c r="S94" s="49"/>
      <c r="T94" s="49">
        <v>0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49">
        <v>0</v>
      </c>
      <c r="AE94" s="49">
        <v>0</v>
      </c>
      <c r="AF94" s="49">
        <v>0</v>
      </c>
      <c r="AG94" s="49">
        <v>0</v>
      </c>
      <c r="AH94" s="49">
        <v>0</v>
      </c>
      <c r="AI94" s="49">
        <v>0</v>
      </c>
      <c r="AJ94" s="49">
        <v>0</v>
      </c>
      <c r="AK94" s="49">
        <v>0</v>
      </c>
      <c r="AL94" s="49">
        <v>0</v>
      </c>
      <c r="AM94" s="49">
        <v>0</v>
      </c>
      <c r="AN94" s="39">
        <v>0</v>
      </c>
      <c r="AO94" s="39">
        <v>0</v>
      </c>
      <c r="AP94" s="39">
        <v>0</v>
      </c>
      <c r="AQ94" s="39">
        <v>0</v>
      </c>
      <c r="AR94" s="39">
        <v>0</v>
      </c>
      <c r="AS94" s="39">
        <f t="shared" si="8"/>
        <v>0</v>
      </c>
      <c r="AT94" s="39">
        <f t="shared" si="8"/>
        <v>0</v>
      </c>
      <c r="AU94" s="39">
        <f t="shared" si="8"/>
        <v>0</v>
      </c>
      <c r="AV94" s="39">
        <f t="shared" si="8"/>
        <v>0</v>
      </c>
      <c r="AW94" s="39">
        <f t="shared" si="8"/>
        <v>0</v>
      </c>
      <c r="AX94" s="31"/>
      <c r="AY94" s="31"/>
      <c r="AZ94" s="31"/>
    </row>
    <row r="95" spans="1:52" ht="11.25" hidden="1" outlineLevel="1" x14ac:dyDescent="0.25">
      <c r="A95" s="23" t="str">
        <f t="shared" si="7"/>
        <v>1</v>
      </c>
      <c r="B95" s="1" t="s">
        <v>294</v>
      </c>
      <c r="D95" s="1" t="s">
        <v>295</v>
      </c>
      <c r="L95" s="34" t="s">
        <v>296</v>
      </c>
      <c r="M95" s="35" t="s">
        <v>294</v>
      </c>
      <c r="N95" s="36" t="s">
        <v>16</v>
      </c>
      <c r="O95" s="49"/>
      <c r="P95" s="49"/>
      <c r="Q95" s="49"/>
      <c r="R95" s="39">
        <v>0</v>
      </c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39">
        <v>0</v>
      </c>
      <c r="AO95" s="39">
        <v>0</v>
      </c>
      <c r="AP95" s="39">
        <v>0</v>
      </c>
      <c r="AQ95" s="39">
        <v>0</v>
      </c>
      <c r="AR95" s="39">
        <v>0</v>
      </c>
      <c r="AS95" s="39">
        <f t="shared" si="8"/>
        <v>0</v>
      </c>
      <c r="AT95" s="39">
        <f t="shared" si="8"/>
        <v>0</v>
      </c>
      <c r="AU95" s="39">
        <f t="shared" si="8"/>
        <v>0</v>
      </c>
      <c r="AV95" s="39">
        <f t="shared" si="8"/>
        <v>0</v>
      </c>
      <c r="AW95" s="39">
        <f t="shared" si="8"/>
        <v>0</v>
      </c>
      <c r="AX95" s="31"/>
      <c r="AY95" s="31"/>
      <c r="AZ95" s="31"/>
    </row>
    <row r="96" spans="1:52" ht="11.25" hidden="1" outlineLevel="1" x14ac:dyDescent="0.25">
      <c r="A96" s="23" t="str">
        <f t="shared" si="7"/>
        <v>1</v>
      </c>
      <c r="B96" s="1" t="s">
        <v>297</v>
      </c>
      <c r="D96" s="1" t="s">
        <v>298</v>
      </c>
      <c r="L96" s="34" t="s">
        <v>299</v>
      </c>
      <c r="M96" s="35" t="s">
        <v>297</v>
      </c>
      <c r="N96" s="36" t="s">
        <v>16</v>
      </c>
      <c r="O96" s="49"/>
      <c r="P96" s="49"/>
      <c r="Q96" s="49"/>
      <c r="R96" s="39">
        <v>0</v>
      </c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39">
        <v>0</v>
      </c>
      <c r="AO96" s="39">
        <v>0</v>
      </c>
      <c r="AP96" s="39">
        <v>0</v>
      </c>
      <c r="AQ96" s="39">
        <v>0</v>
      </c>
      <c r="AR96" s="39">
        <v>0</v>
      </c>
      <c r="AS96" s="39">
        <f t="shared" si="8"/>
        <v>0</v>
      </c>
      <c r="AT96" s="39">
        <f t="shared" si="8"/>
        <v>0</v>
      </c>
      <c r="AU96" s="39">
        <f t="shared" si="8"/>
        <v>0</v>
      </c>
      <c r="AV96" s="39">
        <f t="shared" si="8"/>
        <v>0</v>
      </c>
      <c r="AW96" s="39">
        <f t="shared" si="8"/>
        <v>0</v>
      </c>
      <c r="AX96" s="31"/>
      <c r="AY96" s="31"/>
      <c r="AZ96" s="31"/>
    </row>
    <row r="97" spans="1:52" ht="11.25" hidden="1" outlineLevel="1" x14ac:dyDescent="0.25">
      <c r="A97" s="23" t="str">
        <f t="shared" si="7"/>
        <v>1</v>
      </c>
      <c r="B97" s="1" t="s">
        <v>300</v>
      </c>
      <c r="D97" s="1" t="s">
        <v>301</v>
      </c>
      <c r="L97" s="34" t="s">
        <v>302</v>
      </c>
      <c r="M97" s="35" t="s">
        <v>300</v>
      </c>
      <c r="N97" s="36" t="s">
        <v>16</v>
      </c>
      <c r="O97" s="51">
        <v>0</v>
      </c>
      <c r="P97" s="39">
        <v>0</v>
      </c>
      <c r="Q97" s="39">
        <v>0</v>
      </c>
      <c r="R97" s="39">
        <v>0</v>
      </c>
      <c r="S97" s="39">
        <v>0</v>
      </c>
      <c r="T97" s="51">
        <v>0</v>
      </c>
      <c r="U97" s="39">
        <v>0</v>
      </c>
      <c r="V97" s="39">
        <v>0</v>
      </c>
      <c r="W97" s="39">
        <v>0</v>
      </c>
      <c r="X97" s="39">
        <v>0</v>
      </c>
      <c r="Y97" s="39">
        <v>0</v>
      </c>
      <c r="Z97" s="39">
        <v>0</v>
      </c>
      <c r="AA97" s="39">
        <v>0</v>
      </c>
      <c r="AB97" s="39">
        <v>0</v>
      </c>
      <c r="AC97" s="39">
        <v>0</v>
      </c>
      <c r="AD97" s="51">
        <v>0</v>
      </c>
      <c r="AE97" s="39">
        <v>0</v>
      </c>
      <c r="AF97" s="39">
        <v>0</v>
      </c>
      <c r="AG97" s="39">
        <v>0</v>
      </c>
      <c r="AH97" s="39">
        <v>0</v>
      </c>
      <c r="AI97" s="39">
        <v>0</v>
      </c>
      <c r="AJ97" s="39">
        <v>0</v>
      </c>
      <c r="AK97" s="39">
        <v>0</v>
      </c>
      <c r="AL97" s="39">
        <v>0</v>
      </c>
      <c r="AM97" s="39">
        <v>0</v>
      </c>
      <c r="AN97" s="39">
        <v>0</v>
      </c>
      <c r="AO97" s="39">
        <v>0</v>
      </c>
      <c r="AP97" s="39">
        <v>0</v>
      </c>
      <c r="AQ97" s="39">
        <v>0</v>
      </c>
      <c r="AR97" s="39">
        <v>0</v>
      </c>
      <c r="AS97" s="39">
        <f t="shared" si="8"/>
        <v>0</v>
      </c>
      <c r="AT97" s="39">
        <f t="shared" si="8"/>
        <v>0</v>
      </c>
      <c r="AU97" s="39">
        <f t="shared" si="8"/>
        <v>0</v>
      </c>
      <c r="AV97" s="39">
        <f t="shared" si="8"/>
        <v>0</v>
      </c>
      <c r="AW97" s="39">
        <f t="shared" si="8"/>
        <v>0</v>
      </c>
      <c r="AX97" s="31"/>
      <c r="AY97" s="31"/>
      <c r="AZ97" s="31"/>
    </row>
    <row r="98" spans="1:52" ht="11.25" hidden="1" outlineLevel="1" x14ac:dyDescent="0.25">
      <c r="A98" s="23" t="str">
        <f t="shared" si="7"/>
        <v>1</v>
      </c>
      <c r="D98" s="1" t="s">
        <v>303</v>
      </c>
      <c r="L98" s="34" t="s">
        <v>304</v>
      </c>
      <c r="M98" s="44" t="s">
        <v>305</v>
      </c>
      <c r="N98" s="36" t="s">
        <v>16</v>
      </c>
      <c r="O98" s="49"/>
      <c r="P98" s="49"/>
      <c r="Q98" s="49"/>
      <c r="R98" s="39">
        <v>0</v>
      </c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39">
        <v>0</v>
      </c>
      <c r="AO98" s="39">
        <v>0</v>
      </c>
      <c r="AP98" s="39">
        <v>0</v>
      </c>
      <c r="AQ98" s="39">
        <v>0</v>
      </c>
      <c r="AR98" s="39">
        <v>0</v>
      </c>
      <c r="AS98" s="39">
        <f t="shared" si="8"/>
        <v>0</v>
      </c>
      <c r="AT98" s="39">
        <f t="shared" si="8"/>
        <v>0</v>
      </c>
      <c r="AU98" s="39">
        <f t="shared" si="8"/>
        <v>0</v>
      </c>
      <c r="AV98" s="39">
        <f t="shared" si="8"/>
        <v>0</v>
      </c>
      <c r="AW98" s="39">
        <f t="shared" si="8"/>
        <v>0</v>
      </c>
      <c r="AX98" s="31"/>
      <c r="AY98" s="31"/>
      <c r="AZ98" s="31"/>
    </row>
    <row r="99" spans="1:52" ht="11.25" hidden="1" outlineLevel="1" x14ac:dyDescent="0.25">
      <c r="A99" s="23" t="str">
        <f t="shared" si="7"/>
        <v>1</v>
      </c>
      <c r="D99" s="1" t="s">
        <v>306</v>
      </c>
      <c r="L99" s="34" t="s">
        <v>307</v>
      </c>
      <c r="M99" s="44" t="s">
        <v>308</v>
      </c>
      <c r="N99" s="36" t="s">
        <v>16</v>
      </c>
      <c r="O99" s="49"/>
      <c r="P99" s="49"/>
      <c r="Q99" s="49"/>
      <c r="R99" s="39">
        <v>0</v>
      </c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39">
        <v>0</v>
      </c>
      <c r="AO99" s="39">
        <v>0</v>
      </c>
      <c r="AP99" s="39">
        <v>0</v>
      </c>
      <c r="AQ99" s="39">
        <v>0</v>
      </c>
      <c r="AR99" s="39">
        <v>0</v>
      </c>
      <c r="AS99" s="39">
        <f t="shared" ref="AO99:AW110" si="9">IF(AH99=0,0,(AI99-AH99)/AH99*100)</f>
        <v>0</v>
      </c>
      <c r="AT99" s="39">
        <f t="shared" si="9"/>
        <v>0</v>
      </c>
      <c r="AU99" s="39">
        <f t="shared" si="9"/>
        <v>0</v>
      </c>
      <c r="AV99" s="39">
        <f t="shared" si="9"/>
        <v>0</v>
      </c>
      <c r="AW99" s="39">
        <f t="shared" si="9"/>
        <v>0</v>
      </c>
      <c r="AX99" s="31"/>
      <c r="AY99" s="31"/>
      <c r="AZ99" s="31"/>
    </row>
    <row r="100" spans="1:52" ht="22.5" hidden="1" outlineLevel="1" x14ac:dyDescent="0.25">
      <c r="A100" s="23" t="str">
        <f t="shared" si="7"/>
        <v>1</v>
      </c>
      <c r="B100" s="1" t="s">
        <v>309</v>
      </c>
      <c r="D100" s="1" t="s">
        <v>310</v>
      </c>
      <c r="L100" s="34" t="s">
        <v>311</v>
      </c>
      <c r="M100" s="35" t="s">
        <v>312</v>
      </c>
      <c r="N100" s="36" t="s">
        <v>16</v>
      </c>
      <c r="O100" s="49"/>
      <c r="P100" s="49"/>
      <c r="Q100" s="49"/>
      <c r="R100" s="39">
        <v>0</v>
      </c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39">
        <v>0</v>
      </c>
      <c r="AO100" s="39">
        <v>0</v>
      </c>
      <c r="AP100" s="39">
        <v>0</v>
      </c>
      <c r="AQ100" s="39">
        <v>0</v>
      </c>
      <c r="AR100" s="39">
        <v>0</v>
      </c>
      <c r="AS100" s="39">
        <f t="shared" si="9"/>
        <v>0</v>
      </c>
      <c r="AT100" s="39">
        <f t="shared" si="9"/>
        <v>0</v>
      </c>
      <c r="AU100" s="39">
        <f t="shared" si="9"/>
        <v>0</v>
      </c>
      <c r="AV100" s="39">
        <f t="shared" si="9"/>
        <v>0</v>
      </c>
      <c r="AW100" s="39">
        <f t="shared" si="9"/>
        <v>0</v>
      </c>
      <c r="AX100" s="31"/>
      <c r="AY100" s="31"/>
      <c r="AZ100" s="31"/>
    </row>
    <row r="101" spans="1:52" s="56" customFormat="1" ht="21" customHeight="1" outlineLevel="1" x14ac:dyDescent="0.25">
      <c r="A101" s="23" t="str">
        <f t="shared" si="7"/>
        <v>1</v>
      </c>
      <c r="B101" s="1" t="s">
        <v>313</v>
      </c>
      <c r="C101" s="1"/>
      <c r="D101" s="1" t="s">
        <v>314</v>
      </c>
      <c r="L101" s="57" t="s">
        <v>315</v>
      </c>
      <c r="M101" s="27" t="s">
        <v>316</v>
      </c>
      <c r="N101" s="59" t="s">
        <v>16</v>
      </c>
      <c r="O101" s="29">
        <v>930.49</v>
      </c>
      <c r="P101" s="29">
        <v>1008.63</v>
      </c>
      <c r="Q101" s="29">
        <v>754.49942728652854</v>
      </c>
      <c r="R101" s="29">
        <v>-254.13057271347145</v>
      </c>
      <c r="S101" s="29">
        <v>923.3422262512687</v>
      </c>
      <c r="T101" s="29">
        <v>1120</v>
      </c>
      <c r="U101" s="29">
        <v>1185.4000000000001</v>
      </c>
      <c r="V101" s="29">
        <v>1254</v>
      </c>
      <c r="W101" s="29">
        <v>1326.7</v>
      </c>
      <c r="X101" s="29">
        <v>1403.6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1040.3772631274273</v>
      </c>
      <c r="AE101" s="29">
        <v>1131.930462282641</v>
      </c>
      <c r="AF101" s="29">
        <v>1190.7908463213382</v>
      </c>
      <c r="AG101" s="29">
        <v>1252.7119703300482</v>
      </c>
      <c r="AH101" s="29">
        <v>1317.8529927872105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12.675152673490961</v>
      </c>
      <c r="AO101" s="29">
        <v>8.8000000000000025</v>
      </c>
      <c r="AP101" s="29">
        <v>5.1999999999999931</v>
      </c>
      <c r="AQ101" s="29">
        <v>5.2000000000000313</v>
      </c>
      <c r="AR101" s="29">
        <v>5.1999999999999842</v>
      </c>
      <c r="AS101" s="29">
        <f t="shared" si="9"/>
        <v>-100</v>
      </c>
      <c r="AT101" s="29">
        <f t="shared" si="9"/>
        <v>0</v>
      </c>
      <c r="AU101" s="29">
        <f t="shared" si="9"/>
        <v>0</v>
      </c>
      <c r="AV101" s="29">
        <f t="shared" si="9"/>
        <v>0</v>
      </c>
      <c r="AW101" s="29">
        <f t="shared" si="9"/>
        <v>0</v>
      </c>
      <c r="AX101" s="31" t="s">
        <v>317</v>
      </c>
      <c r="AY101" s="31"/>
      <c r="AZ101" s="31"/>
    </row>
    <row r="102" spans="1:52" s="56" customFormat="1" ht="22.5" outlineLevel="1" x14ac:dyDescent="0.25">
      <c r="A102" s="23" t="str">
        <f t="shared" si="7"/>
        <v>1</v>
      </c>
      <c r="B102" s="1" t="s">
        <v>318</v>
      </c>
      <c r="C102" s="1"/>
      <c r="D102" s="1" t="s">
        <v>319</v>
      </c>
      <c r="L102" s="57" t="s">
        <v>320</v>
      </c>
      <c r="M102" s="27" t="s">
        <v>321</v>
      </c>
      <c r="N102" s="59" t="s">
        <v>16</v>
      </c>
      <c r="O102" s="29">
        <v>24.3996</v>
      </c>
      <c r="P102" s="29">
        <v>78.099999999999994</v>
      </c>
      <c r="Q102" s="29">
        <v>65.731139999999996</v>
      </c>
      <c r="R102" s="29">
        <v>-12.368859999999998</v>
      </c>
      <c r="S102" s="29">
        <v>65.81</v>
      </c>
      <c r="T102" s="29">
        <v>78</v>
      </c>
      <c r="U102" s="29">
        <v>78</v>
      </c>
      <c r="V102" s="29">
        <v>78</v>
      </c>
      <c r="W102" s="29">
        <v>78</v>
      </c>
      <c r="X102" s="29">
        <v>78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63.967919999999999</v>
      </c>
      <c r="AE102" s="29">
        <v>63.967919999999999</v>
      </c>
      <c r="AF102" s="29">
        <v>63.967919999999999</v>
      </c>
      <c r="AG102" s="29">
        <v>63.967919999999999</v>
      </c>
      <c r="AH102" s="29">
        <v>63.967919999999999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-2.7990882844552543</v>
      </c>
      <c r="AO102" s="29">
        <v>0</v>
      </c>
      <c r="AP102" s="29">
        <v>0</v>
      </c>
      <c r="AQ102" s="29">
        <v>0</v>
      </c>
      <c r="AR102" s="29">
        <v>0</v>
      </c>
      <c r="AS102" s="29">
        <f t="shared" si="9"/>
        <v>-100</v>
      </c>
      <c r="AT102" s="29">
        <f t="shared" si="9"/>
        <v>0</v>
      </c>
      <c r="AU102" s="29">
        <f t="shared" si="9"/>
        <v>0</v>
      </c>
      <c r="AV102" s="29">
        <f t="shared" si="9"/>
        <v>0</v>
      </c>
      <c r="AW102" s="29">
        <f t="shared" si="9"/>
        <v>0</v>
      </c>
      <c r="AX102" s="31"/>
      <c r="AY102" s="31"/>
      <c r="AZ102" s="31"/>
    </row>
    <row r="103" spans="1:52" ht="11.25" hidden="1" outlineLevel="1" x14ac:dyDescent="0.25">
      <c r="A103" s="23" t="str">
        <f t="shared" si="7"/>
        <v>1</v>
      </c>
      <c r="D103" s="1" t="s">
        <v>322</v>
      </c>
      <c r="L103" s="34" t="s">
        <v>323</v>
      </c>
      <c r="M103" s="73" t="s">
        <v>324</v>
      </c>
      <c r="N103" s="36" t="s">
        <v>16</v>
      </c>
      <c r="O103" s="49">
        <v>0</v>
      </c>
      <c r="P103" s="49">
        <v>0</v>
      </c>
      <c r="Q103" s="49">
        <v>0</v>
      </c>
      <c r="R103" s="3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49">
        <v>0</v>
      </c>
      <c r="AH103" s="49">
        <v>0</v>
      </c>
      <c r="AI103" s="49">
        <v>0</v>
      </c>
      <c r="AJ103" s="49">
        <v>0</v>
      </c>
      <c r="AK103" s="49">
        <v>0</v>
      </c>
      <c r="AL103" s="49">
        <v>0</v>
      </c>
      <c r="AM103" s="49">
        <v>0</v>
      </c>
      <c r="AN103" s="39">
        <v>0</v>
      </c>
      <c r="AO103" s="39">
        <v>0</v>
      </c>
      <c r="AP103" s="39">
        <v>0</v>
      </c>
      <c r="AQ103" s="39">
        <v>0</v>
      </c>
      <c r="AR103" s="39">
        <v>0</v>
      </c>
      <c r="AS103" s="39">
        <f t="shared" si="9"/>
        <v>0</v>
      </c>
      <c r="AT103" s="39">
        <f t="shared" si="9"/>
        <v>0</v>
      </c>
      <c r="AU103" s="39">
        <f t="shared" si="9"/>
        <v>0</v>
      </c>
      <c r="AV103" s="39">
        <f t="shared" si="9"/>
        <v>0</v>
      </c>
      <c r="AW103" s="39">
        <f t="shared" si="9"/>
        <v>0</v>
      </c>
      <c r="AX103" s="31"/>
      <c r="AY103" s="31"/>
      <c r="AZ103" s="31"/>
    </row>
    <row r="104" spans="1:52" s="56" customFormat="1" ht="11.25" hidden="1" outlineLevel="1" x14ac:dyDescent="0.25">
      <c r="A104" s="23" t="str">
        <f t="shared" si="7"/>
        <v>1</v>
      </c>
      <c r="B104" s="1" t="s">
        <v>325</v>
      </c>
      <c r="C104" s="1"/>
      <c r="D104" s="1" t="s">
        <v>326</v>
      </c>
      <c r="L104" s="57" t="s">
        <v>327</v>
      </c>
      <c r="M104" s="74" t="s">
        <v>325</v>
      </c>
      <c r="N104" s="28" t="s">
        <v>16</v>
      </c>
      <c r="O104" s="60">
        <v>0</v>
      </c>
      <c r="P104" s="60">
        <v>0</v>
      </c>
      <c r="Q104" s="60">
        <v>0</v>
      </c>
      <c r="R104" s="60">
        <v>0</v>
      </c>
      <c r="S104" s="60">
        <v>0</v>
      </c>
      <c r="T104" s="60">
        <v>0</v>
      </c>
      <c r="U104" s="60">
        <v>0</v>
      </c>
      <c r="V104" s="60">
        <v>0</v>
      </c>
      <c r="W104" s="60">
        <v>0</v>
      </c>
      <c r="X104" s="60">
        <v>0</v>
      </c>
      <c r="Y104" s="60">
        <v>0</v>
      </c>
      <c r="Z104" s="60">
        <v>0</v>
      </c>
      <c r="AA104" s="60">
        <v>0</v>
      </c>
      <c r="AB104" s="60">
        <v>0</v>
      </c>
      <c r="AC104" s="60">
        <v>0</v>
      </c>
      <c r="AD104" s="60">
        <v>0</v>
      </c>
      <c r="AE104" s="60">
        <v>0</v>
      </c>
      <c r="AF104" s="60">
        <v>0</v>
      </c>
      <c r="AG104" s="60">
        <v>0</v>
      </c>
      <c r="AH104" s="60">
        <v>0</v>
      </c>
      <c r="AI104" s="60">
        <v>0</v>
      </c>
      <c r="AJ104" s="60">
        <v>0</v>
      </c>
      <c r="AK104" s="60">
        <v>0</v>
      </c>
      <c r="AL104" s="60">
        <v>0</v>
      </c>
      <c r="AM104" s="60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f t="shared" si="9"/>
        <v>0</v>
      </c>
      <c r="AT104" s="29">
        <f t="shared" si="9"/>
        <v>0</v>
      </c>
      <c r="AU104" s="29">
        <f t="shared" si="9"/>
        <v>0</v>
      </c>
      <c r="AV104" s="29">
        <f t="shared" si="9"/>
        <v>0</v>
      </c>
      <c r="AW104" s="29">
        <f t="shared" si="9"/>
        <v>0</v>
      </c>
      <c r="AX104" s="31"/>
      <c r="AY104" s="31"/>
      <c r="AZ104" s="31"/>
    </row>
    <row r="105" spans="1:52" ht="11.25" hidden="1" outlineLevel="1" x14ac:dyDescent="0.25">
      <c r="A105" s="23" t="str">
        <f t="shared" si="7"/>
        <v>1</v>
      </c>
      <c r="D105" s="1" t="s">
        <v>328</v>
      </c>
      <c r="L105" s="34" t="s">
        <v>329</v>
      </c>
      <c r="M105" s="35" t="s">
        <v>330</v>
      </c>
      <c r="N105" s="36" t="s">
        <v>16</v>
      </c>
      <c r="O105" s="75">
        <v>0</v>
      </c>
      <c r="P105" s="75">
        <v>0</v>
      </c>
      <c r="Q105" s="75">
        <v>0</v>
      </c>
      <c r="R105" s="39">
        <v>0</v>
      </c>
      <c r="S105" s="75">
        <v>0</v>
      </c>
      <c r="T105" s="75">
        <v>0</v>
      </c>
      <c r="U105" s="75">
        <v>0</v>
      </c>
      <c r="V105" s="75">
        <v>0</v>
      </c>
      <c r="W105" s="75">
        <v>0</v>
      </c>
      <c r="X105" s="75">
        <v>0</v>
      </c>
      <c r="Y105" s="75">
        <v>0</v>
      </c>
      <c r="Z105" s="75">
        <v>0</v>
      </c>
      <c r="AA105" s="75">
        <v>0</v>
      </c>
      <c r="AB105" s="75">
        <v>0</v>
      </c>
      <c r="AC105" s="75">
        <v>0</v>
      </c>
      <c r="AD105" s="75">
        <v>0</v>
      </c>
      <c r="AE105" s="75">
        <v>0</v>
      </c>
      <c r="AF105" s="75">
        <v>0</v>
      </c>
      <c r="AG105" s="75">
        <v>0</v>
      </c>
      <c r="AH105" s="75">
        <v>0</v>
      </c>
      <c r="AI105" s="75">
        <v>0</v>
      </c>
      <c r="AJ105" s="75">
        <v>0</v>
      </c>
      <c r="AK105" s="75">
        <v>0</v>
      </c>
      <c r="AL105" s="75">
        <v>0</v>
      </c>
      <c r="AM105" s="75">
        <v>0</v>
      </c>
      <c r="AN105" s="39">
        <v>0</v>
      </c>
      <c r="AO105" s="39">
        <v>0</v>
      </c>
      <c r="AP105" s="39">
        <v>0</v>
      </c>
      <c r="AQ105" s="39">
        <v>0</v>
      </c>
      <c r="AR105" s="39">
        <v>0</v>
      </c>
      <c r="AS105" s="39">
        <f t="shared" si="9"/>
        <v>0</v>
      </c>
      <c r="AT105" s="39">
        <f t="shared" si="9"/>
        <v>0</v>
      </c>
      <c r="AU105" s="39">
        <f t="shared" si="9"/>
        <v>0</v>
      </c>
      <c r="AV105" s="39">
        <f t="shared" si="9"/>
        <v>0</v>
      </c>
      <c r="AW105" s="39">
        <f t="shared" si="9"/>
        <v>0</v>
      </c>
      <c r="AX105" s="31"/>
      <c r="AY105" s="31"/>
      <c r="AZ105" s="31"/>
    </row>
    <row r="106" spans="1:52" ht="11.25" hidden="1" outlineLevel="1" x14ac:dyDescent="0.25">
      <c r="A106" s="23" t="str">
        <f t="shared" si="7"/>
        <v>1</v>
      </c>
      <c r="D106" s="1" t="s">
        <v>331</v>
      </c>
      <c r="L106" s="34" t="s">
        <v>332</v>
      </c>
      <c r="M106" s="35" t="s">
        <v>333</v>
      </c>
      <c r="N106" s="36" t="s">
        <v>16</v>
      </c>
      <c r="O106" s="75">
        <v>0</v>
      </c>
      <c r="P106" s="75">
        <v>0</v>
      </c>
      <c r="Q106" s="75">
        <v>0</v>
      </c>
      <c r="R106" s="39">
        <v>0</v>
      </c>
      <c r="S106" s="75">
        <v>0</v>
      </c>
      <c r="T106" s="75">
        <v>0</v>
      </c>
      <c r="U106" s="75">
        <v>0</v>
      </c>
      <c r="V106" s="75">
        <v>0</v>
      </c>
      <c r="W106" s="75">
        <v>0</v>
      </c>
      <c r="X106" s="75">
        <v>0</v>
      </c>
      <c r="Y106" s="75">
        <v>0</v>
      </c>
      <c r="Z106" s="75">
        <v>0</v>
      </c>
      <c r="AA106" s="75">
        <v>0</v>
      </c>
      <c r="AB106" s="75">
        <v>0</v>
      </c>
      <c r="AC106" s="75">
        <v>0</v>
      </c>
      <c r="AD106" s="75">
        <v>0</v>
      </c>
      <c r="AE106" s="75">
        <v>0</v>
      </c>
      <c r="AF106" s="75">
        <v>0</v>
      </c>
      <c r="AG106" s="75">
        <v>0</v>
      </c>
      <c r="AH106" s="75">
        <v>0</v>
      </c>
      <c r="AI106" s="75">
        <v>0</v>
      </c>
      <c r="AJ106" s="75">
        <v>0</v>
      </c>
      <c r="AK106" s="75">
        <v>0</v>
      </c>
      <c r="AL106" s="75">
        <v>0</v>
      </c>
      <c r="AM106" s="75">
        <v>0</v>
      </c>
      <c r="AN106" s="39">
        <v>0</v>
      </c>
      <c r="AO106" s="39">
        <v>0</v>
      </c>
      <c r="AP106" s="39">
        <v>0</v>
      </c>
      <c r="AQ106" s="39">
        <v>0</v>
      </c>
      <c r="AR106" s="39">
        <v>0</v>
      </c>
      <c r="AS106" s="39">
        <f t="shared" si="9"/>
        <v>0</v>
      </c>
      <c r="AT106" s="39">
        <f t="shared" si="9"/>
        <v>0</v>
      </c>
      <c r="AU106" s="39">
        <f t="shared" si="9"/>
        <v>0</v>
      </c>
      <c r="AV106" s="39">
        <f t="shared" si="9"/>
        <v>0</v>
      </c>
      <c r="AW106" s="39">
        <f t="shared" si="9"/>
        <v>0</v>
      </c>
      <c r="AX106" s="31"/>
      <c r="AY106" s="31"/>
      <c r="AZ106" s="31"/>
    </row>
    <row r="107" spans="1:52" ht="11.25" hidden="1" outlineLevel="1" x14ac:dyDescent="0.25">
      <c r="A107" s="23" t="str">
        <f t="shared" si="7"/>
        <v>1</v>
      </c>
      <c r="D107" s="1" t="s">
        <v>334</v>
      </c>
      <c r="L107" s="34" t="s">
        <v>335</v>
      </c>
      <c r="M107" s="35" t="s">
        <v>336</v>
      </c>
      <c r="N107" s="36" t="s">
        <v>16</v>
      </c>
      <c r="O107" s="75">
        <v>0</v>
      </c>
      <c r="P107" s="75">
        <v>0</v>
      </c>
      <c r="Q107" s="75">
        <v>0</v>
      </c>
      <c r="R107" s="39">
        <v>0</v>
      </c>
      <c r="S107" s="75">
        <v>0</v>
      </c>
      <c r="T107" s="75">
        <v>0</v>
      </c>
      <c r="U107" s="75">
        <v>0</v>
      </c>
      <c r="V107" s="75">
        <v>0</v>
      </c>
      <c r="W107" s="75">
        <v>0</v>
      </c>
      <c r="X107" s="75">
        <v>0</v>
      </c>
      <c r="Y107" s="75">
        <v>0</v>
      </c>
      <c r="Z107" s="75">
        <v>0</v>
      </c>
      <c r="AA107" s="75">
        <v>0</v>
      </c>
      <c r="AB107" s="75">
        <v>0</v>
      </c>
      <c r="AC107" s="75">
        <v>0</v>
      </c>
      <c r="AD107" s="75">
        <v>0</v>
      </c>
      <c r="AE107" s="75">
        <v>0</v>
      </c>
      <c r="AF107" s="75">
        <v>0</v>
      </c>
      <c r="AG107" s="75">
        <v>0</v>
      </c>
      <c r="AH107" s="75">
        <v>0</v>
      </c>
      <c r="AI107" s="75">
        <v>0</v>
      </c>
      <c r="AJ107" s="75">
        <v>0</v>
      </c>
      <c r="AK107" s="75">
        <v>0</v>
      </c>
      <c r="AL107" s="75">
        <v>0</v>
      </c>
      <c r="AM107" s="75">
        <v>0</v>
      </c>
      <c r="AN107" s="39">
        <v>0</v>
      </c>
      <c r="AO107" s="39">
        <v>0</v>
      </c>
      <c r="AP107" s="39">
        <v>0</v>
      </c>
      <c r="AQ107" s="39">
        <v>0</v>
      </c>
      <c r="AR107" s="39">
        <v>0</v>
      </c>
      <c r="AS107" s="39">
        <f t="shared" si="9"/>
        <v>0</v>
      </c>
      <c r="AT107" s="39">
        <f t="shared" si="9"/>
        <v>0</v>
      </c>
      <c r="AU107" s="39">
        <f t="shared" si="9"/>
        <v>0</v>
      </c>
      <c r="AV107" s="39">
        <f t="shared" si="9"/>
        <v>0</v>
      </c>
      <c r="AW107" s="39">
        <f t="shared" si="9"/>
        <v>0</v>
      </c>
      <c r="AX107" s="31"/>
      <c r="AY107" s="31"/>
      <c r="AZ107" s="31"/>
    </row>
    <row r="108" spans="1:52" ht="22.5" hidden="1" outlineLevel="1" x14ac:dyDescent="0.25">
      <c r="A108" s="23" t="str">
        <f t="shared" si="7"/>
        <v>1</v>
      </c>
      <c r="B108" s="1" t="s">
        <v>337</v>
      </c>
      <c r="D108" s="1" t="s">
        <v>338</v>
      </c>
      <c r="L108" s="34" t="s">
        <v>339</v>
      </c>
      <c r="M108" s="35" t="s">
        <v>340</v>
      </c>
      <c r="N108" s="36" t="s">
        <v>16</v>
      </c>
      <c r="O108" s="49"/>
      <c r="P108" s="49"/>
      <c r="Q108" s="49"/>
      <c r="R108" s="39">
        <v>0</v>
      </c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39">
        <v>0</v>
      </c>
      <c r="AO108" s="39">
        <v>0</v>
      </c>
      <c r="AP108" s="39">
        <v>0</v>
      </c>
      <c r="AQ108" s="39">
        <v>0</v>
      </c>
      <c r="AR108" s="39">
        <v>0</v>
      </c>
      <c r="AS108" s="39">
        <f t="shared" si="9"/>
        <v>0</v>
      </c>
      <c r="AT108" s="39">
        <f t="shared" si="9"/>
        <v>0</v>
      </c>
      <c r="AU108" s="39">
        <f t="shared" si="9"/>
        <v>0</v>
      </c>
      <c r="AV108" s="39">
        <f t="shared" si="9"/>
        <v>0</v>
      </c>
      <c r="AW108" s="39">
        <f t="shared" si="9"/>
        <v>0</v>
      </c>
      <c r="AX108" s="31"/>
      <c r="AY108" s="31"/>
      <c r="AZ108" s="31"/>
    </row>
    <row r="109" spans="1:52" ht="11.25" hidden="1" outlineLevel="1" x14ac:dyDescent="0.25">
      <c r="A109" s="23" t="str">
        <f t="shared" si="7"/>
        <v>1</v>
      </c>
      <c r="B109" s="1" t="s">
        <v>341</v>
      </c>
      <c r="D109" s="1" t="s">
        <v>342</v>
      </c>
      <c r="L109" s="34" t="s">
        <v>343</v>
      </c>
      <c r="M109" s="76" t="s">
        <v>341</v>
      </c>
      <c r="N109" s="36" t="s">
        <v>16</v>
      </c>
      <c r="O109" s="49"/>
      <c r="P109" s="49"/>
      <c r="Q109" s="49"/>
      <c r="R109" s="39">
        <v>0</v>
      </c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39">
        <v>0</v>
      </c>
      <c r="AO109" s="39">
        <v>0</v>
      </c>
      <c r="AP109" s="39">
        <v>0</v>
      </c>
      <c r="AQ109" s="39">
        <v>0</v>
      </c>
      <c r="AR109" s="39">
        <v>0</v>
      </c>
      <c r="AS109" s="39">
        <f t="shared" si="9"/>
        <v>0</v>
      </c>
      <c r="AT109" s="39">
        <f t="shared" si="9"/>
        <v>0</v>
      </c>
      <c r="AU109" s="39">
        <f t="shared" si="9"/>
        <v>0</v>
      </c>
      <c r="AV109" s="39">
        <f t="shared" si="9"/>
        <v>0</v>
      </c>
      <c r="AW109" s="39">
        <f t="shared" si="9"/>
        <v>0</v>
      </c>
      <c r="AX109" s="31"/>
      <c r="AY109" s="31"/>
      <c r="AZ109" s="31"/>
    </row>
    <row r="110" spans="1:52" s="56" customFormat="1" ht="11.25" outlineLevel="1" x14ac:dyDescent="0.25">
      <c r="A110" s="23" t="str">
        <f t="shared" si="7"/>
        <v>1</v>
      </c>
      <c r="B110" s="1" t="s">
        <v>344</v>
      </c>
      <c r="C110" s="1"/>
      <c r="D110" s="77" t="s">
        <v>345</v>
      </c>
      <c r="L110" s="57" t="s">
        <v>346</v>
      </c>
      <c r="M110" s="78" t="s">
        <v>347</v>
      </c>
      <c r="N110" s="59" t="s">
        <v>16</v>
      </c>
      <c r="O110" s="30"/>
      <c r="P110" s="30"/>
      <c r="Q110" s="30"/>
      <c r="R110" s="29">
        <v>0</v>
      </c>
      <c r="S110" s="30">
        <v>-67.811232097199607</v>
      </c>
      <c r="T110" s="49">
        <v>46.6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49">
        <v>-47.688767902800393</v>
      </c>
      <c r="AE110" s="30">
        <v>-134.84293722262041</v>
      </c>
      <c r="AF110" s="30"/>
      <c r="AG110" s="30"/>
      <c r="AH110" s="30"/>
      <c r="AI110" s="30"/>
      <c r="AJ110" s="30"/>
      <c r="AK110" s="30"/>
      <c r="AL110" s="30"/>
      <c r="AM110" s="30"/>
      <c r="AN110" s="29">
        <v>-29.674234742639648</v>
      </c>
      <c r="AO110" s="29">
        <v>182.75617750800001</v>
      </c>
      <c r="AP110" s="29">
        <v>-100</v>
      </c>
      <c r="AQ110" s="29">
        <v>0</v>
      </c>
      <c r="AR110" s="29">
        <v>0</v>
      </c>
      <c r="AS110" s="29">
        <f t="shared" si="9"/>
        <v>0</v>
      </c>
      <c r="AT110" s="29">
        <f t="shared" si="9"/>
        <v>0</v>
      </c>
      <c r="AU110" s="29">
        <f t="shared" si="9"/>
        <v>0</v>
      </c>
      <c r="AV110" s="29">
        <f t="shared" si="9"/>
        <v>0</v>
      </c>
      <c r="AW110" s="29">
        <f t="shared" si="9"/>
        <v>0</v>
      </c>
      <c r="AX110" s="43"/>
      <c r="AY110" s="43"/>
      <c r="AZ110" s="43"/>
    </row>
    <row r="111" spans="1:52" ht="11.25" outlineLevel="1" x14ac:dyDescent="0.25">
      <c r="A111" s="23" t="str">
        <f t="shared" si="7"/>
        <v>1</v>
      </c>
      <c r="L111" s="34"/>
      <c r="M111" s="76" t="s">
        <v>348</v>
      </c>
      <c r="N111" s="36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63"/>
      <c r="AY111" s="63"/>
      <c r="AZ111" s="63"/>
    </row>
    <row r="112" spans="1:52" ht="22.5" hidden="1" outlineLevel="1" x14ac:dyDescent="0.25">
      <c r="A112" s="23" t="str">
        <f t="shared" si="7"/>
        <v>1</v>
      </c>
      <c r="B112" s="1" t="s">
        <v>314</v>
      </c>
      <c r="D112" s="1" t="s">
        <v>349</v>
      </c>
      <c r="L112" s="34" t="s">
        <v>350</v>
      </c>
      <c r="M112" s="35" t="s">
        <v>351</v>
      </c>
      <c r="N112" s="36" t="s">
        <v>16</v>
      </c>
      <c r="O112" s="49"/>
      <c r="P112" s="49"/>
      <c r="Q112" s="49"/>
      <c r="R112" s="39">
        <v>0</v>
      </c>
      <c r="S112" s="49"/>
      <c r="T112" s="49">
        <v>0</v>
      </c>
      <c r="U112" s="49"/>
      <c r="V112" s="49"/>
      <c r="W112" s="49"/>
      <c r="X112" s="49"/>
      <c r="Y112" s="49"/>
      <c r="Z112" s="49"/>
      <c r="AA112" s="49"/>
      <c r="AB112" s="49"/>
      <c r="AC112" s="49"/>
      <c r="AD112" s="49">
        <v>0</v>
      </c>
      <c r="AE112" s="49"/>
      <c r="AF112" s="49"/>
      <c r="AG112" s="49"/>
      <c r="AH112" s="49"/>
      <c r="AI112" s="49"/>
      <c r="AJ112" s="49"/>
      <c r="AK112" s="49"/>
      <c r="AL112" s="49"/>
      <c r="AM112" s="49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31"/>
      <c r="AY112" s="31"/>
      <c r="AZ112" s="31"/>
    </row>
    <row r="113" spans="1:52" ht="101.25" outlineLevel="1" x14ac:dyDescent="0.25">
      <c r="A113" s="23" t="str">
        <f t="shared" si="7"/>
        <v>1</v>
      </c>
      <c r="B113" s="1" t="s">
        <v>319</v>
      </c>
      <c r="D113" s="1" t="s">
        <v>352</v>
      </c>
      <c r="L113" s="34" t="s">
        <v>353</v>
      </c>
      <c r="M113" s="35" t="s">
        <v>354</v>
      </c>
      <c r="N113" s="36" t="s">
        <v>16</v>
      </c>
      <c r="O113" s="49"/>
      <c r="P113" s="49"/>
      <c r="Q113" s="49"/>
      <c r="R113" s="39">
        <v>0</v>
      </c>
      <c r="S113" s="49">
        <v>-67.811232097199607</v>
      </c>
      <c r="T113" s="49">
        <v>0</v>
      </c>
      <c r="U113" s="49"/>
      <c r="V113" s="49"/>
      <c r="W113" s="49"/>
      <c r="X113" s="49"/>
      <c r="Y113" s="49"/>
      <c r="Z113" s="49"/>
      <c r="AA113" s="49"/>
      <c r="AB113" s="49"/>
      <c r="AC113" s="49"/>
      <c r="AD113" s="49">
        <v>-47.688767902800393</v>
      </c>
      <c r="AE113" s="49">
        <v>-134.84293722262041</v>
      </c>
      <c r="AF113" s="49"/>
      <c r="AG113" s="49"/>
      <c r="AH113" s="49"/>
      <c r="AI113" s="49"/>
      <c r="AJ113" s="49"/>
      <c r="AK113" s="49"/>
      <c r="AL113" s="49"/>
      <c r="AM113" s="49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31"/>
      <c r="AY113" s="31"/>
      <c r="AZ113" s="31"/>
    </row>
    <row r="114" spans="1:52" ht="45" outlineLevel="1" x14ac:dyDescent="0.25">
      <c r="A114" s="23" t="str">
        <f t="shared" si="7"/>
        <v>1</v>
      </c>
      <c r="D114" s="1" t="s">
        <v>355</v>
      </c>
      <c r="L114" s="34" t="s">
        <v>356</v>
      </c>
      <c r="M114" s="35" t="s">
        <v>357</v>
      </c>
      <c r="N114" s="36" t="s">
        <v>16</v>
      </c>
      <c r="O114" s="49"/>
      <c r="P114" s="49"/>
      <c r="Q114" s="49"/>
      <c r="R114" s="39">
        <v>0</v>
      </c>
      <c r="S114" s="49"/>
      <c r="T114" s="49">
        <v>46.6</v>
      </c>
      <c r="U114" s="49"/>
      <c r="V114" s="49"/>
      <c r="W114" s="49"/>
      <c r="X114" s="49"/>
      <c r="Y114" s="49"/>
      <c r="Z114" s="49"/>
      <c r="AA114" s="49"/>
      <c r="AB114" s="49"/>
      <c r="AC114" s="49"/>
      <c r="AD114" s="49">
        <v>0</v>
      </c>
      <c r="AE114" s="49"/>
      <c r="AF114" s="49"/>
      <c r="AG114" s="49"/>
      <c r="AH114" s="49"/>
      <c r="AI114" s="49"/>
      <c r="AJ114" s="49"/>
      <c r="AK114" s="49"/>
      <c r="AL114" s="49"/>
      <c r="AM114" s="49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31"/>
      <c r="AY114" s="31"/>
      <c r="AZ114" s="31"/>
    </row>
    <row r="115" spans="1:52" ht="120" hidden="1" outlineLevel="1" x14ac:dyDescent="0.25">
      <c r="A115" s="23" t="str">
        <f t="shared" si="7"/>
        <v>1</v>
      </c>
      <c r="B115" s="1" t="s">
        <v>326</v>
      </c>
      <c r="C115" s="61" t="b">
        <f>D16="Водоотведение"</f>
        <v>0</v>
      </c>
      <c r="D115" s="1" t="s">
        <v>358</v>
      </c>
      <c r="L115" s="34" t="s">
        <v>359</v>
      </c>
      <c r="M115" s="79" t="s">
        <v>360</v>
      </c>
      <c r="N115" s="48" t="s">
        <v>16</v>
      </c>
      <c r="O115" s="49"/>
      <c r="P115" s="49"/>
      <c r="Q115" s="49"/>
      <c r="R115" s="39">
        <v>0</v>
      </c>
      <c r="S115" s="49"/>
      <c r="T115" s="49">
        <v>0</v>
      </c>
      <c r="U115" s="49"/>
      <c r="V115" s="49"/>
      <c r="W115" s="49"/>
      <c r="X115" s="49"/>
      <c r="Y115" s="49"/>
      <c r="Z115" s="49"/>
      <c r="AA115" s="49"/>
      <c r="AB115" s="49"/>
      <c r="AC115" s="49"/>
      <c r="AD115" s="49">
        <v>0</v>
      </c>
      <c r="AE115" s="49"/>
      <c r="AF115" s="49"/>
      <c r="AG115" s="49"/>
      <c r="AH115" s="49"/>
      <c r="AI115" s="49"/>
      <c r="AJ115" s="49"/>
      <c r="AK115" s="49"/>
      <c r="AL115" s="49"/>
      <c r="AM115" s="49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31"/>
      <c r="AY115" s="31"/>
      <c r="AZ115" s="31"/>
    </row>
    <row r="116" spans="1:52" ht="56.25" hidden="1" outlineLevel="1" x14ac:dyDescent="0.25">
      <c r="A116" s="23" t="str">
        <f t="shared" si="7"/>
        <v>1</v>
      </c>
      <c r="B116" s="1" t="s">
        <v>342</v>
      </c>
      <c r="C116" s="61" t="b">
        <f>D16="Водоотведение"</f>
        <v>0</v>
      </c>
      <c r="D116" s="1" t="s">
        <v>361</v>
      </c>
      <c r="L116" s="34" t="s">
        <v>362</v>
      </c>
      <c r="M116" s="35" t="s">
        <v>363</v>
      </c>
      <c r="N116" s="48" t="s">
        <v>16</v>
      </c>
      <c r="O116" s="49"/>
      <c r="P116" s="49"/>
      <c r="Q116" s="49"/>
      <c r="R116" s="39">
        <v>0</v>
      </c>
      <c r="S116" s="49"/>
      <c r="T116" s="49">
        <v>0</v>
      </c>
      <c r="U116" s="49"/>
      <c r="V116" s="49"/>
      <c r="W116" s="49"/>
      <c r="X116" s="49"/>
      <c r="Y116" s="49"/>
      <c r="Z116" s="49"/>
      <c r="AA116" s="49"/>
      <c r="AB116" s="49"/>
      <c r="AC116" s="49"/>
      <c r="AD116" s="49">
        <v>0</v>
      </c>
      <c r="AE116" s="49"/>
      <c r="AF116" s="49"/>
      <c r="AG116" s="49"/>
      <c r="AH116" s="49"/>
      <c r="AI116" s="49"/>
      <c r="AJ116" s="49"/>
      <c r="AK116" s="49"/>
      <c r="AL116" s="49"/>
      <c r="AM116" s="49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31"/>
      <c r="AY116" s="31"/>
      <c r="AZ116" s="31"/>
    </row>
    <row r="117" spans="1:52" ht="11.25" hidden="1" outlineLevel="1" x14ac:dyDescent="0.25">
      <c r="A117" s="23" t="str">
        <f t="shared" si="7"/>
        <v>1</v>
      </c>
      <c r="B117" s="1" t="s">
        <v>349</v>
      </c>
      <c r="D117" s="1" t="s">
        <v>364</v>
      </c>
      <c r="L117" s="34" t="s">
        <v>365</v>
      </c>
      <c r="M117" s="35" t="s">
        <v>366</v>
      </c>
      <c r="N117" s="36" t="s">
        <v>16</v>
      </c>
      <c r="O117" s="49"/>
      <c r="P117" s="49"/>
      <c r="Q117" s="49"/>
      <c r="R117" s="39">
        <v>0</v>
      </c>
      <c r="S117" s="49"/>
      <c r="T117" s="49">
        <v>0</v>
      </c>
      <c r="U117" s="49"/>
      <c r="V117" s="49"/>
      <c r="W117" s="49"/>
      <c r="X117" s="49"/>
      <c r="Y117" s="49"/>
      <c r="Z117" s="49"/>
      <c r="AA117" s="49"/>
      <c r="AB117" s="49"/>
      <c r="AC117" s="49"/>
      <c r="AD117" s="49">
        <v>0</v>
      </c>
      <c r="AE117" s="49"/>
      <c r="AF117" s="49"/>
      <c r="AG117" s="49"/>
      <c r="AH117" s="49"/>
      <c r="AI117" s="49"/>
      <c r="AJ117" s="49"/>
      <c r="AK117" s="49"/>
      <c r="AL117" s="49"/>
      <c r="AM117" s="49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31"/>
      <c r="AY117" s="31"/>
      <c r="AZ117" s="31"/>
    </row>
    <row r="118" spans="1:52" ht="11.25" hidden="1" outlineLevel="1" x14ac:dyDescent="0.25">
      <c r="A118" s="23" t="str">
        <f t="shared" si="7"/>
        <v>1</v>
      </c>
      <c r="B118" s="1" t="s">
        <v>352</v>
      </c>
      <c r="D118" s="1" t="s">
        <v>367</v>
      </c>
      <c r="L118" s="34" t="s">
        <v>368</v>
      </c>
      <c r="M118" s="35" t="s">
        <v>369</v>
      </c>
      <c r="N118" s="36" t="s">
        <v>16</v>
      </c>
      <c r="O118" s="49">
        <v>0</v>
      </c>
      <c r="P118" s="49">
        <v>0</v>
      </c>
      <c r="Q118" s="49">
        <v>0</v>
      </c>
      <c r="R118" s="3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49">
        <v>0</v>
      </c>
      <c r="AH118" s="49">
        <v>0</v>
      </c>
      <c r="AI118" s="49">
        <v>0</v>
      </c>
      <c r="AJ118" s="49">
        <v>0</v>
      </c>
      <c r="AK118" s="49">
        <v>0</v>
      </c>
      <c r="AL118" s="49">
        <v>0</v>
      </c>
      <c r="AM118" s="49">
        <v>0</v>
      </c>
      <c r="AN118" s="39">
        <v>0</v>
      </c>
      <c r="AO118" s="39">
        <v>0</v>
      </c>
      <c r="AP118" s="39">
        <v>0</v>
      </c>
      <c r="AQ118" s="39">
        <v>0</v>
      </c>
      <c r="AR118" s="39">
        <v>0</v>
      </c>
      <c r="AS118" s="39">
        <f t="shared" ref="AO118:AW118" si="10">IF(AH118=0,0,(AI118-AH118)/AH118*100)</f>
        <v>0</v>
      </c>
      <c r="AT118" s="39">
        <f t="shared" si="10"/>
        <v>0</v>
      </c>
      <c r="AU118" s="39">
        <f t="shared" si="10"/>
        <v>0</v>
      </c>
      <c r="AV118" s="39">
        <f t="shared" si="10"/>
        <v>0</v>
      </c>
      <c r="AW118" s="39">
        <f t="shared" si="10"/>
        <v>0</v>
      </c>
      <c r="AX118" s="31"/>
      <c r="AY118" s="31"/>
      <c r="AZ118" s="31"/>
    </row>
    <row r="119" spans="1:52" ht="30" hidden="1" outlineLevel="1" x14ac:dyDescent="0.25">
      <c r="A119" s="23" t="str">
        <f t="shared" si="7"/>
        <v>1</v>
      </c>
      <c r="B119" s="1" t="s">
        <v>370</v>
      </c>
      <c r="D119" s="1" t="s">
        <v>371</v>
      </c>
      <c r="L119" s="34" t="s">
        <v>372</v>
      </c>
      <c r="M119" s="80" t="s">
        <v>373</v>
      </c>
      <c r="N119" s="36" t="s">
        <v>16</v>
      </c>
      <c r="O119" s="49"/>
      <c r="P119" s="49"/>
      <c r="Q119" s="49"/>
      <c r="R119" s="39">
        <v>0</v>
      </c>
      <c r="S119" s="49"/>
      <c r="T119" s="49">
        <v>0</v>
      </c>
      <c r="U119" s="49"/>
      <c r="V119" s="49"/>
      <c r="W119" s="49"/>
      <c r="X119" s="49"/>
      <c r="Y119" s="49"/>
      <c r="Z119" s="49"/>
      <c r="AA119" s="49"/>
      <c r="AB119" s="49"/>
      <c r="AC119" s="49"/>
      <c r="AD119" s="49">
        <v>0</v>
      </c>
      <c r="AE119" s="49"/>
      <c r="AF119" s="49"/>
      <c r="AG119" s="49"/>
      <c r="AH119" s="49"/>
      <c r="AI119" s="49"/>
      <c r="AJ119" s="49"/>
      <c r="AK119" s="49"/>
      <c r="AL119" s="49"/>
      <c r="AM119" s="49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31"/>
      <c r="AY119" s="31"/>
      <c r="AZ119" s="31"/>
    </row>
    <row r="120" spans="1:52" ht="22.5" hidden="1" outlineLevel="1" x14ac:dyDescent="0.25">
      <c r="A120" s="23" t="str">
        <f t="shared" si="7"/>
        <v>1</v>
      </c>
      <c r="B120" s="1" t="s">
        <v>374</v>
      </c>
      <c r="D120" s="1" t="s">
        <v>375</v>
      </c>
      <c r="L120" s="34" t="s">
        <v>376</v>
      </c>
      <c r="M120" s="70" t="s">
        <v>377</v>
      </c>
      <c r="N120" s="36" t="s">
        <v>16</v>
      </c>
      <c r="O120" s="49"/>
      <c r="P120" s="49"/>
      <c r="Q120" s="49"/>
      <c r="R120" s="39">
        <v>0</v>
      </c>
      <c r="S120" s="49"/>
      <c r="T120" s="49">
        <v>0</v>
      </c>
      <c r="U120" s="49"/>
      <c r="V120" s="49"/>
      <c r="W120" s="49"/>
      <c r="X120" s="49"/>
      <c r="Y120" s="49"/>
      <c r="Z120" s="49"/>
      <c r="AA120" s="49"/>
      <c r="AB120" s="49"/>
      <c r="AC120" s="49"/>
      <c r="AD120" s="49">
        <v>0</v>
      </c>
      <c r="AE120" s="49"/>
      <c r="AF120" s="49"/>
      <c r="AG120" s="49"/>
      <c r="AH120" s="49"/>
      <c r="AI120" s="49"/>
      <c r="AJ120" s="49"/>
      <c r="AK120" s="49"/>
      <c r="AL120" s="49"/>
      <c r="AM120" s="49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31"/>
      <c r="AY120" s="31"/>
      <c r="AZ120" s="31"/>
    </row>
    <row r="121" spans="1:52" ht="11.25" hidden="1" outlineLevel="1" x14ac:dyDescent="0.25">
      <c r="A121" s="23" t="str">
        <f t="shared" si="7"/>
        <v>1</v>
      </c>
      <c r="B121" s="1" t="s">
        <v>355</v>
      </c>
      <c r="D121" s="1" t="s">
        <v>378</v>
      </c>
      <c r="L121" s="81" t="s">
        <v>379</v>
      </c>
      <c r="M121" s="71" t="s">
        <v>380</v>
      </c>
      <c r="N121" s="36" t="s">
        <v>16</v>
      </c>
      <c r="O121" s="49"/>
      <c r="P121" s="49"/>
      <c r="Q121" s="49"/>
      <c r="R121" s="39">
        <v>0</v>
      </c>
      <c r="S121" s="49"/>
      <c r="T121" s="49">
        <v>0</v>
      </c>
      <c r="U121" s="49"/>
      <c r="V121" s="49"/>
      <c r="W121" s="49"/>
      <c r="X121" s="49"/>
      <c r="Y121" s="49"/>
      <c r="Z121" s="49"/>
      <c r="AA121" s="49"/>
      <c r="AB121" s="49"/>
      <c r="AC121" s="49"/>
      <c r="AD121" s="49">
        <v>0</v>
      </c>
      <c r="AE121" s="49"/>
      <c r="AF121" s="49"/>
      <c r="AG121" s="49"/>
      <c r="AH121" s="49"/>
      <c r="AI121" s="49"/>
      <c r="AJ121" s="49"/>
      <c r="AK121" s="49"/>
      <c r="AL121" s="49"/>
      <c r="AM121" s="49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31"/>
      <c r="AY121" s="31"/>
      <c r="AZ121" s="31"/>
    </row>
    <row r="122" spans="1:52" ht="11.25" hidden="1" outlineLevel="1" x14ac:dyDescent="0.25">
      <c r="A122" s="23" t="str">
        <f t="shared" si="7"/>
        <v>1</v>
      </c>
      <c r="B122" s="1" t="s">
        <v>381</v>
      </c>
      <c r="D122" s="1" t="s">
        <v>382</v>
      </c>
      <c r="L122" s="81" t="s">
        <v>383</v>
      </c>
      <c r="M122" s="71" t="s">
        <v>384</v>
      </c>
      <c r="N122" s="36" t="s">
        <v>16</v>
      </c>
      <c r="O122" s="49"/>
      <c r="P122" s="49"/>
      <c r="Q122" s="49"/>
      <c r="R122" s="39">
        <v>0</v>
      </c>
      <c r="S122" s="49"/>
      <c r="T122" s="49">
        <v>0</v>
      </c>
      <c r="U122" s="49"/>
      <c r="V122" s="49"/>
      <c r="W122" s="49"/>
      <c r="X122" s="49"/>
      <c r="Y122" s="49"/>
      <c r="Z122" s="49"/>
      <c r="AA122" s="49"/>
      <c r="AB122" s="49"/>
      <c r="AC122" s="49"/>
      <c r="AD122" s="49">
        <v>0</v>
      </c>
      <c r="AE122" s="49"/>
      <c r="AF122" s="49"/>
      <c r="AG122" s="49"/>
      <c r="AH122" s="49"/>
      <c r="AI122" s="49"/>
      <c r="AJ122" s="49"/>
      <c r="AK122" s="49"/>
      <c r="AL122" s="49"/>
      <c r="AM122" s="49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31"/>
      <c r="AY122" s="31"/>
      <c r="AZ122" s="31"/>
    </row>
    <row r="123" spans="1:52" s="56" customFormat="1" ht="11.25" outlineLevel="1" x14ac:dyDescent="0.25">
      <c r="A123" s="23" t="str">
        <f t="shared" si="7"/>
        <v>1</v>
      </c>
      <c r="D123" s="56" t="s">
        <v>381</v>
      </c>
      <c r="L123" s="57" t="s">
        <v>385</v>
      </c>
      <c r="M123" s="74" t="s">
        <v>386</v>
      </c>
      <c r="N123" s="59" t="s">
        <v>16</v>
      </c>
      <c r="O123" s="30"/>
      <c r="P123" s="30"/>
      <c r="Q123" s="30"/>
      <c r="R123" s="29">
        <v>0</v>
      </c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3"/>
      <c r="AY123" s="43"/>
      <c r="AZ123" s="43"/>
    </row>
    <row r="124" spans="1:52" ht="11.25" hidden="1" outlineLevel="1" x14ac:dyDescent="0.25">
      <c r="A124" s="23" t="str">
        <f t="shared" si="7"/>
        <v>1</v>
      </c>
      <c r="D124" s="1" t="s">
        <v>387</v>
      </c>
      <c r="L124" s="34" t="s">
        <v>388</v>
      </c>
      <c r="M124" s="35" t="s">
        <v>389</v>
      </c>
      <c r="N124" s="36" t="s">
        <v>390</v>
      </c>
      <c r="O124" s="39">
        <v>0</v>
      </c>
      <c r="P124" s="39">
        <v>0</v>
      </c>
      <c r="Q124" s="39">
        <v>0</v>
      </c>
      <c r="R124" s="39">
        <v>0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39">
        <v>0</v>
      </c>
      <c r="Y124" s="39">
        <v>0</v>
      </c>
      <c r="Z124" s="39">
        <v>0</v>
      </c>
      <c r="AA124" s="39">
        <v>0</v>
      </c>
      <c r="AB124" s="39">
        <v>0</v>
      </c>
      <c r="AC124" s="39">
        <v>0</v>
      </c>
      <c r="AD124" s="39">
        <v>0</v>
      </c>
      <c r="AE124" s="39">
        <v>0</v>
      </c>
      <c r="AF124" s="39">
        <v>0</v>
      </c>
      <c r="AG124" s="39">
        <v>0</v>
      </c>
      <c r="AH124" s="39">
        <v>0</v>
      </c>
      <c r="AI124" s="39">
        <v>0</v>
      </c>
      <c r="AJ124" s="39">
        <v>0</v>
      </c>
      <c r="AK124" s="39">
        <v>0</v>
      </c>
      <c r="AL124" s="39">
        <v>0</v>
      </c>
      <c r="AM124" s="39">
        <v>0</v>
      </c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31"/>
      <c r="AY124" s="31"/>
      <c r="AZ124" s="31"/>
    </row>
    <row r="125" spans="1:52" s="56" customFormat="1" ht="11.25" outlineLevel="1" x14ac:dyDescent="0.25">
      <c r="A125" s="23" t="str">
        <f t="shared" si="7"/>
        <v>1</v>
      </c>
      <c r="C125" s="1"/>
      <c r="D125" s="1" t="s">
        <v>344</v>
      </c>
      <c r="L125" s="57" t="s">
        <v>391</v>
      </c>
      <c r="M125" s="74" t="s">
        <v>392</v>
      </c>
      <c r="N125" s="28" t="s">
        <v>16</v>
      </c>
      <c r="O125" s="82">
        <v>3948.2509800000003</v>
      </c>
      <c r="P125" s="60">
        <v>2948.5088000000001</v>
      </c>
      <c r="Q125" s="60">
        <v>3804.4659964696775</v>
      </c>
      <c r="R125" s="29">
        <v>855.95719646967746</v>
      </c>
      <c r="S125" s="60">
        <v>4157.7274700627804</v>
      </c>
      <c r="T125" s="60">
        <v>3756.5915040000004</v>
      </c>
      <c r="U125" s="60">
        <v>3924.5991641600003</v>
      </c>
      <c r="V125" s="60">
        <v>4099.7071307264005</v>
      </c>
      <c r="W125" s="60">
        <v>4283.2754159554561</v>
      </c>
      <c r="X125" s="60">
        <v>4476.4704325936746</v>
      </c>
      <c r="Y125" s="60">
        <v>2924.8704325936746</v>
      </c>
      <c r="Z125" s="60">
        <v>2924.8704325936746</v>
      </c>
      <c r="AA125" s="60">
        <v>2924.8704325936746</v>
      </c>
      <c r="AB125" s="60">
        <v>2924.8704325936746</v>
      </c>
      <c r="AC125" s="60">
        <v>2924.8704325936746</v>
      </c>
      <c r="AD125" s="60">
        <v>3301.0597107688882</v>
      </c>
      <c r="AE125" s="60">
        <v>3464.8125791640459</v>
      </c>
      <c r="AF125" s="60">
        <v>3592.5803845206101</v>
      </c>
      <c r="AG125" s="60">
        <v>3724.0476803702968</v>
      </c>
      <c r="AH125" s="60">
        <v>3860.7948220827866</v>
      </c>
      <c r="AI125" s="60">
        <v>2425.6271210747482</v>
      </c>
      <c r="AJ125" s="60">
        <v>2425.6271210747482</v>
      </c>
      <c r="AK125" s="60">
        <v>2425.6271210747482</v>
      </c>
      <c r="AL125" s="60">
        <v>2425.6271210747482</v>
      </c>
      <c r="AM125" s="60">
        <v>2425.6271210747482</v>
      </c>
      <c r="AN125" s="29">
        <v>-20.604230687610624</v>
      </c>
      <c r="AO125" s="29">
        <v>4.9606151582461431</v>
      </c>
      <c r="AP125" s="29">
        <v>3.6875820102047383</v>
      </c>
      <c r="AQ125" s="29">
        <v>3.6594113917712536</v>
      </c>
      <c r="AR125" s="29">
        <v>3.6720029776550147</v>
      </c>
      <c r="AS125" s="29">
        <f t="shared" ref="AO125:AW126" si="11">IF(AH125=0,0,(AI125-AH125)/AH125*100)</f>
        <v>-37.172856034701354</v>
      </c>
      <c r="AT125" s="29">
        <f t="shared" si="11"/>
        <v>0</v>
      </c>
      <c r="AU125" s="29">
        <f t="shared" si="11"/>
        <v>0</v>
      </c>
      <c r="AV125" s="29">
        <f t="shared" si="11"/>
        <v>0</v>
      </c>
      <c r="AW125" s="29">
        <f t="shared" si="11"/>
        <v>0</v>
      </c>
      <c r="AX125" s="31"/>
      <c r="AY125" s="31"/>
      <c r="AZ125" s="31"/>
    </row>
    <row r="126" spans="1:52" s="56" customFormat="1" ht="11.25" outlineLevel="1" x14ac:dyDescent="0.25">
      <c r="A126" s="23" t="str">
        <f t="shared" si="7"/>
        <v>1</v>
      </c>
      <c r="C126" s="1"/>
      <c r="D126" s="1" t="s">
        <v>393</v>
      </c>
      <c r="L126" s="57" t="s">
        <v>394</v>
      </c>
      <c r="M126" s="74" t="s">
        <v>395</v>
      </c>
      <c r="N126" s="59" t="s">
        <v>16</v>
      </c>
      <c r="O126" s="82">
        <v>3948.2509800000003</v>
      </c>
      <c r="P126" s="60">
        <v>2948.5088000000001</v>
      </c>
      <c r="Q126" s="60">
        <v>3804.4659964696775</v>
      </c>
      <c r="R126" s="60">
        <v>855.95719646967746</v>
      </c>
      <c r="S126" s="60">
        <v>4089.9162379655809</v>
      </c>
      <c r="T126" s="60">
        <v>3803.1915040000004</v>
      </c>
      <c r="U126" s="60">
        <v>3924.5991641600003</v>
      </c>
      <c r="V126" s="60">
        <v>4099.7071307264005</v>
      </c>
      <c r="W126" s="60">
        <v>4283.2754159554561</v>
      </c>
      <c r="X126" s="60">
        <v>4476.4704325936746</v>
      </c>
      <c r="Y126" s="60">
        <v>2924.8704325936746</v>
      </c>
      <c r="Z126" s="60">
        <v>2924.8704325936746</v>
      </c>
      <c r="AA126" s="60">
        <v>2924.8704325936746</v>
      </c>
      <c r="AB126" s="60">
        <v>2924.8704325936746</v>
      </c>
      <c r="AC126" s="60">
        <v>2924.8704325936746</v>
      </c>
      <c r="AD126" s="60">
        <v>3253.3709428660877</v>
      </c>
      <c r="AE126" s="60">
        <v>3329.9696419414254</v>
      </c>
      <c r="AF126" s="60">
        <v>3592.5803845206101</v>
      </c>
      <c r="AG126" s="60">
        <v>3724.0476803702968</v>
      </c>
      <c r="AH126" s="60">
        <v>3860.7948220827866</v>
      </c>
      <c r="AI126" s="60">
        <v>2425.6271210747482</v>
      </c>
      <c r="AJ126" s="60">
        <v>2425.6271210747482</v>
      </c>
      <c r="AK126" s="60">
        <v>2425.6271210747482</v>
      </c>
      <c r="AL126" s="60">
        <v>2425.6271210747482</v>
      </c>
      <c r="AM126" s="60">
        <v>2425.6271210747482</v>
      </c>
      <c r="AN126" s="29">
        <v>-20.453849087031919</v>
      </c>
      <c r="AO126" s="29">
        <v>2.3544409912217792</v>
      </c>
      <c r="AP126" s="29">
        <v>7.8862803814054736</v>
      </c>
      <c r="AQ126" s="29">
        <v>3.6594113917712536</v>
      </c>
      <c r="AR126" s="29">
        <v>3.6720029776550147</v>
      </c>
      <c r="AS126" s="29">
        <f t="shared" si="11"/>
        <v>-37.172856034701354</v>
      </c>
      <c r="AT126" s="29">
        <f t="shared" si="11"/>
        <v>0</v>
      </c>
      <c r="AU126" s="29">
        <f t="shared" si="11"/>
        <v>0</v>
      </c>
      <c r="AV126" s="29">
        <f t="shared" si="11"/>
        <v>0</v>
      </c>
      <c r="AW126" s="29">
        <f t="shared" si="11"/>
        <v>0</v>
      </c>
      <c r="AX126" s="31"/>
      <c r="AY126" s="31"/>
      <c r="AZ126" s="31"/>
    </row>
    <row r="127" spans="1:52" ht="15" hidden="1" outlineLevel="1" x14ac:dyDescent="0.25">
      <c r="A127" s="23" t="str">
        <f t="shared" si="7"/>
        <v>1</v>
      </c>
      <c r="C127" s="61" t="b">
        <f>B16="двухставочный"</f>
        <v>0</v>
      </c>
      <c r="D127" s="61" t="s">
        <v>396</v>
      </c>
      <c r="L127" s="81" t="s">
        <v>397</v>
      </c>
      <c r="M127" s="71" t="s">
        <v>398</v>
      </c>
      <c r="N127" s="36" t="s">
        <v>16</v>
      </c>
      <c r="O127" s="49"/>
      <c r="P127" s="49"/>
      <c r="Q127" s="49"/>
      <c r="R127" s="39">
        <v>0</v>
      </c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31"/>
      <c r="AY127" s="31"/>
      <c r="AZ127" s="31"/>
    </row>
    <row r="128" spans="1:52" ht="15" hidden="1" outlineLevel="1" x14ac:dyDescent="0.25">
      <c r="A128" s="23" t="str">
        <f t="shared" si="7"/>
        <v>1</v>
      </c>
      <c r="C128" s="61" t="b">
        <f>B16="двухставочный"</f>
        <v>0</v>
      </c>
      <c r="D128" s="61" t="s">
        <v>399</v>
      </c>
      <c r="L128" s="81" t="s">
        <v>400</v>
      </c>
      <c r="M128" s="71" t="s">
        <v>401</v>
      </c>
      <c r="N128" s="36" t="s">
        <v>16</v>
      </c>
      <c r="O128" s="49"/>
      <c r="P128" s="49"/>
      <c r="Q128" s="49"/>
      <c r="R128" s="39">
        <v>0</v>
      </c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31"/>
      <c r="AY128" s="31"/>
      <c r="AZ128" s="31"/>
    </row>
    <row r="129" spans="1:52" s="56" customFormat="1" ht="11.25" outlineLevel="1" x14ac:dyDescent="0.25">
      <c r="A129" s="23" t="str">
        <f t="shared" si="7"/>
        <v>1</v>
      </c>
      <c r="B129" s="1" t="s">
        <v>402</v>
      </c>
      <c r="C129" s="1"/>
      <c r="D129" s="1" t="s">
        <v>403</v>
      </c>
      <c r="L129" s="57" t="s">
        <v>404</v>
      </c>
      <c r="M129" s="74" t="s">
        <v>405</v>
      </c>
      <c r="N129" s="59" t="s">
        <v>406</v>
      </c>
      <c r="O129" s="83">
        <v>37.330000000000005</v>
      </c>
      <c r="P129" s="83">
        <v>31.85</v>
      </c>
      <c r="Q129" s="83">
        <v>31.85</v>
      </c>
      <c r="R129" s="83">
        <v>0</v>
      </c>
      <c r="S129" s="83">
        <v>37.330000000000005</v>
      </c>
      <c r="T129" s="83">
        <v>32</v>
      </c>
      <c r="U129" s="83">
        <v>32</v>
      </c>
      <c r="V129" s="83">
        <v>32</v>
      </c>
      <c r="W129" s="83">
        <v>32</v>
      </c>
      <c r="X129" s="83">
        <v>32</v>
      </c>
      <c r="Y129" s="83">
        <v>0</v>
      </c>
      <c r="Z129" s="83">
        <v>0</v>
      </c>
      <c r="AA129" s="83">
        <v>0</v>
      </c>
      <c r="AB129" s="83">
        <v>0</v>
      </c>
      <c r="AC129" s="83">
        <v>0</v>
      </c>
      <c r="AD129" s="83">
        <v>32</v>
      </c>
      <c r="AE129" s="83">
        <v>32</v>
      </c>
      <c r="AF129" s="83">
        <v>32</v>
      </c>
      <c r="AG129" s="83">
        <v>32</v>
      </c>
      <c r="AH129" s="83">
        <v>32</v>
      </c>
      <c r="AI129" s="83">
        <v>0</v>
      </c>
      <c r="AJ129" s="83">
        <v>0</v>
      </c>
      <c r="AK129" s="83">
        <v>0</v>
      </c>
      <c r="AL129" s="83">
        <v>0</v>
      </c>
      <c r="AM129" s="83">
        <v>0</v>
      </c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31"/>
      <c r="AY129" s="31"/>
      <c r="AZ129" s="31"/>
    </row>
    <row r="130" spans="1:52" ht="15" outlineLevel="1" x14ac:dyDescent="0.25">
      <c r="A130" s="23" t="str">
        <f t="shared" si="7"/>
        <v>1</v>
      </c>
      <c r="B130" s="1" t="s">
        <v>407</v>
      </c>
      <c r="D130" s="1" t="s">
        <v>408</v>
      </c>
      <c r="L130" s="34" t="s">
        <v>409</v>
      </c>
      <c r="M130" s="79" t="s">
        <v>410</v>
      </c>
      <c r="N130" s="36" t="s">
        <v>406</v>
      </c>
      <c r="O130" s="84">
        <v>18.665000000000003</v>
      </c>
      <c r="P130" s="84">
        <v>15.925000000000001</v>
      </c>
      <c r="Q130" s="84">
        <v>15.925000000000001</v>
      </c>
      <c r="R130" s="38">
        <v>0</v>
      </c>
      <c r="S130" s="84">
        <v>18.665000000000003</v>
      </c>
      <c r="T130" s="84">
        <v>16</v>
      </c>
      <c r="U130" s="84">
        <v>16</v>
      </c>
      <c r="V130" s="84">
        <v>16</v>
      </c>
      <c r="W130" s="84">
        <v>16</v>
      </c>
      <c r="X130" s="84">
        <v>16</v>
      </c>
      <c r="Y130" s="84">
        <v>0</v>
      </c>
      <c r="Z130" s="84">
        <v>0</v>
      </c>
      <c r="AA130" s="84">
        <v>0</v>
      </c>
      <c r="AB130" s="84">
        <v>0</v>
      </c>
      <c r="AC130" s="84">
        <v>0</v>
      </c>
      <c r="AD130" s="84">
        <v>16</v>
      </c>
      <c r="AE130" s="84">
        <v>16</v>
      </c>
      <c r="AF130" s="84">
        <v>16</v>
      </c>
      <c r="AG130" s="84">
        <v>16</v>
      </c>
      <c r="AH130" s="84">
        <v>16</v>
      </c>
      <c r="AI130" s="84">
        <v>0</v>
      </c>
      <c r="AJ130" s="84">
        <v>0</v>
      </c>
      <c r="AK130" s="84">
        <v>0</v>
      </c>
      <c r="AL130" s="84">
        <v>0</v>
      </c>
      <c r="AM130" s="84">
        <v>0</v>
      </c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31"/>
      <c r="AY130" s="31"/>
      <c r="AZ130" s="31"/>
    </row>
    <row r="131" spans="1:52" ht="15" outlineLevel="1" x14ac:dyDescent="0.25">
      <c r="A131" s="23" t="str">
        <f t="shared" si="7"/>
        <v>1</v>
      </c>
      <c r="B131" s="1" t="s">
        <v>411</v>
      </c>
      <c r="D131" s="1" t="s">
        <v>412</v>
      </c>
      <c r="L131" s="34" t="s">
        <v>413</v>
      </c>
      <c r="M131" s="79" t="s">
        <v>414</v>
      </c>
      <c r="N131" s="36" t="s">
        <v>415</v>
      </c>
      <c r="O131" s="75">
        <v>105.77</v>
      </c>
      <c r="P131" s="75">
        <v>92.54</v>
      </c>
      <c r="Q131" s="75"/>
      <c r="R131" s="39">
        <v>-92.54</v>
      </c>
      <c r="S131" s="75">
        <v>105.77</v>
      </c>
      <c r="T131" s="75">
        <v>113.35</v>
      </c>
      <c r="U131" s="75">
        <v>118.85</v>
      </c>
      <c r="V131" s="75">
        <v>122.64</v>
      </c>
      <c r="W131" s="75">
        <v>128.12</v>
      </c>
      <c r="X131" s="75">
        <v>133.85</v>
      </c>
      <c r="Y131" s="75"/>
      <c r="Z131" s="75"/>
      <c r="AA131" s="75"/>
      <c r="AB131" s="75"/>
      <c r="AC131" s="75"/>
      <c r="AD131" s="75">
        <v>101.67051779917267</v>
      </c>
      <c r="AE131" s="75">
        <v>101.66516612995781</v>
      </c>
      <c r="AF131" s="75">
        <v>106.44793649138127</v>
      </c>
      <c r="AG131" s="75">
        <v>116.38</v>
      </c>
      <c r="AH131" s="75">
        <v>116.37298002314355</v>
      </c>
      <c r="AI131" s="75"/>
      <c r="AJ131" s="75"/>
      <c r="AK131" s="75"/>
      <c r="AL131" s="75"/>
      <c r="AM131" s="75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31"/>
      <c r="AY131" s="31"/>
      <c r="AZ131" s="31"/>
    </row>
    <row r="132" spans="1:52" ht="15" outlineLevel="1" x14ac:dyDescent="0.25">
      <c r="A132" s="23" t="str">
        <f t="shared" si="7"/>
        <v>1</v>
      </c>
      <c r="B132" s="1" t="s">
        <v>416</v>
      </c>
      <c r="D132" s="1" t="s">
        <v>417</v>
      </c>
      <c r="L132" s="34" t="s">
        <v>418</v>
      </c>
      <c r="M132" s="79" t="s">
        <v>419</v>
      </c>
      <c r="N132" s="36" t="s">
        <v>406</v>
      </c>
      <c r="O132" s="85">
        <v>18.665000000000003</v>
      </c>
      <c r="P132" s="85">
        <v>15.925000000000001</v>
      </c>
      <c r="Q132" s="85">
        <v>15.925000000000001</v>
      </c>
      <c r="R132" s="38">
        <v>0</v>
      </c>
      <c r="S132" s="85">
        <v>18.665000000000003</v>
      </c>
      <c r="T132" s="85">
        <v>16</v>
      </c>
      <c r="U132" s="85">
        <v>16</v>
      </c>
      <c r="V132" s="85">
        <v>16</v>
      </c>
      <c r="W132" s="85">
        <v>16</v>
      </c>
      <c r="X132" s="85">
        <v>16</v>
      </c>
      <c r="Y132" s="85">
        <v>0</v>
      </c>
      <c r="Z132" s="85">
        <v>0</v>
      </c>
      <c r="AA132" s="85">
        <v>0</v>
      </c>
      <c r="AB132" s="85">
        <v>0</v>
      </c>
      <c r="AC132" s="85">
        <v>0</v>
      </c>
      <c r="AD132" s="85">
        <v>16</v>
      </c>
      <c r="AE132" s="85">
        <v>16</v>
      </c>
      <c r="AF132" s="85">
        <v>16</v>
      </c>
      <c r="AG132" s="85">
        <v>16</v>
      </c>
      <c r="AH132" s="85">
        <v>16</v>
      </c>
      <c r="AI132" s="85">
        <v>0</v>
      </c>
      <c r="AJ132" s="85">
        <v>0</v>
      </c>
      <c r="AK132" s="85">
        <v>0</v>
      </c>
      <c r="AL132" s="85">
        <v>0</v>
      </c>
      <c r="AM132" s="85">
        <v>0</v>
      </c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31"/>
      <c r="AY132" s="31"/>
      <c r="AZ132" s="31"/>
    </row>
    <row r="133" spans="1:52" ht="15" outlineLevel="1" x14ac:dyDescent="0.25">
      <c r="A133" s="23" t="str">
        <f t="shared" si="7"/>
        <v>1</v>
      </c>
      <c r="B133" s="1" t="s">
        <v>420</v>
      </c>
      <c r="D133" s="1" t="s">
        <v>421</v>
      </c>
      <c r="L133" s="34" t="s">
        <v>422</v>
      </c>
      <c r="M133" s="79" t="s">
        <v>423</v>
      </c>
      <c r="N133" s="36" t="s">
        <v>415</v>
      </c>
      <c r="O133" s="75">
        <v>105.77</v>
      </c>
      <c r="P133" s="75">
        <v>92.609689167974878</v>
      </c>
      <c r="Q133" s="75">
        <v>238.8989636715653</v>
      </c>
      <c r="R133" s="39">
        <v>146.28927450359043</v>
      </c>
      <c r="S133" s="75">
        <v>113.35222008923549</v>
      </c>
      <c r="T133" s="75">
        <v>124.34946900000003</v>
      </c>
      <c r="U133" s="75">
        <v>126.43744776000003</v>
      </c>
      <c r="V133" s="75">
        <v>133.59169567040004</v>
      </c>
      <c r="W133" s="75">
        <v>139.584713497216</v>
      </c>
      <c r="X133" s="75">
        <v>145.92940203710467</v>
      </c>
      <c r="Y133" s="75">
        <v>0</v>
      </c>
      <c r="Z133" s="75">
        <v>0</v>
      </c>
      <c r="AA133" s="75">
        <v>0</v>
      </c>
      <c r="AB133" s="75">
        <v>0</v>
      </c>
      <c r="AC133" s="75">
        <v>0</v>
      </c>
      <c r="AD133" s="75">
        <v>101.66516612995781</v>
      </c>
      <c r="AE133" s="75">
        <v>106.44793649138127</v>
      </c>
      <c r="AF133" s="75">
        <v>118.08833754115686</v>
      </c>
      <c r="AG133" s="75">
        <v>116.37298002314355</v>
      </c>
      <c r="AH133" s="75">
        <v>124.92669635703061</v>
      </c>
      <c r="AI133" s="75">
        <v>0</v>
      </c>
      <c r="AJ133" s="75">
        <v>0</v>
      </c>
      <c r="AK133" s="75">
        <v>0</v>
      </c>
      <c r="AL133" s="75">
        <v>0</v>
      </c>
      <c r="AM133" s="75">
        <v>0</v>
      </c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31"/>
      <c r="AY133" s="31"/>
      <c r="AZ133" s="31"/>
    </row>
    <row r="134" spans="1:52" ht="11.25" outlineLevel="1" x14ac:dyDescent="0.25">
      <c r="A134" s="23" t="str">
        <f t="shared" si="7"/>
        <v>1</v>
      </c>
      <c r="D134" s="1" t="s">
        <v>424</v>
      </c>
      <c r="L134" s="34" t="s">
        <v>425</v>
      </c>
      <c r="M134" s="35" t="s">
        <v>426</v>
      </c>
      <c r="N134" s="36" t="s">
        <v>390</v>
      </c>
      <c r="O134" s="53">
        <v>100</v>
      </c>
      <c r="P134" s="53">
        <v>100.07530707583194</v>
      </c>
      <c r="Q134" s="53">
        <v>0</v>
      </c>
      <c r="R134" s="40"/>
      <c r="S134" s="53">
        <v>107.16859231278764</v>
      </c>
      <c r="T134" s="53">
        <v>109.70398676665198</v>
      </c>
      <c r="U134" s="53">
        <v>106.38405364745481</v>
      </c>
      <c r="V134" s="53">
        <v>108.9299540691455</v>
      </c>
      <c r="W134" s="53">
        <v>108.94841827756478</v>
      </c>
      <c r="X134" s="53">
        <v>109.0245812753864</v>
      </c>
      <c r="Y134" s="53">
        <v>0</v>
      </c>
      <c r="Z134" s="53">
        <v>0</v>
      </c>
      <c r="AA134" s="53">
        <v>0</v>
      </c>
      <c r="AB134" s="53">
        <v>0</v>
      </c>
      <c r="AC134" s="53">
        <v>0</v>
      </c>
      <c r="AD134" s="53">
        <v>99.994736262457678</v>
      </c>
      <c r="AE134" s="53">
        <v>104.70443372443781</v>
      </c>
      <c r="AF134" s="53">
        <v>110.93529985968125</v>
      </c>
      <c r="AG134" s="53">
        <v>99.993968055631171</v>
      </c>
      <c r="AH134" s="53">
        <v>107.35025977008232</v>
      </c>
      <c r="AI134" s="53">
        <v>0</v>
      </c>
      <c r="AJ134" s="53">
        <v>0</v>
      </c>
      <c r="AK134" s="53">
        <v>0</v>
      </c>
      <c r="AL134" s="53">
        <v>0</v>
      </c>
      <c r="AM134" s="53">
        <v>0</v>
      </c>
      <c r="AN134" s="40"/>
      <c r="AO134" s="40"/>
      <c r="AP134" s="40"/>
      <c r="AQ134" s="40"/>
      <c r="AR134" s="40"/>
      <c r="AS134" s="40"/>
      <c r="AT134" s="40"/>
      <c r="AU134" s="40"/>
      <c r="AV134" s="40"/>
      <c r="AW134" s="40"/>
      <c r="AX134" s="31"/>
      <c r="AY134" s="31"/>
      <c r="AZ134" s="31"/>
    </row>
    <row r="135" spans="1:52" ht="11.25" outlineLevel="1" x14ac:dyDescent="0.25">
      <c r="A135" s="23" t="str">
        <f t="shared" si="7"/>
        <v>1</v>
      </c>
      <c r="D135" s="1" t="s">
        <v>427</v>
      </c>
      <c r="L135" s="34" t="s">
        <v>428</v>
      </c>
      <c r="M135" s="35" t="s">
        <v>429</v>
      </c>
      <c r="N135" s="36" t="s">
        <v>415</v>
      </c>
      <c r="O135" s="75">
        <v>105.7661660862577</v>
      </c>
      <c r="P135" s="75">
        <v>92.574844583987442</v>
      </c>
      <c r="Q135" s="75">
        <v>119.44948183578265</v>
      </c>
      <c r="R135" s="39">
        <v>26.874637251795207</v>
      </c>
      <c r="S135" s="75">
        <v>109.56111004461773</v>
      </c>
      <c r="T135" s="75">
        <v>118.84973450000001</v>
      </c>
      <c r="U135" s="75">
        <v>122.64372388000001</v>
      </c>
      <c r="V135" s="75">
        <v>128.11584783520001</v>
      </c>
      <c r="W135" s="75">
        <v>133.852356748608</v>
      </c>
      <c r="X135" s="75">
        <v>139.88970101855233</v>
      </c>
      <c r="Y135" s="75">
        <v>0</v>
      </c>
      <c r="Z135" s="75">
        <v>0</v>
      </c>
      <c r="AA135" s="75">
        <v>0</v>
      </c>
      <c r="AB135" s="75">
        <v>0</v>
      </c>
      <c r="AC135" s="75">
        <v>0</v>
      </c>
      <c r="AD135" s="75">
        <v>101.66784196456524</v>
      </c>
      <c r="AE135" s="75">
        <v>104.06155131066954</v>
      </c>
      <c r="AF135" s="75">
        <v>112.26813701626907</v>
      </c>
      <c r="AG135" s="75">
        <v>116.37649001157178</v>
      </c>
      <c r="AH135" s="75">
        <v>120.64983819008708</v>
      </c>
      <c r="AI135" s="75">
        <v>0</v>
      </c>
      <c r="AJ135" s="75">
        <v>0</v>
      </c>
      <c r="AK135" s="75">
        <v>0</v>
      </c>
      <c r="AL135" s="75">
        <v>0</v>
      </c>
      <c r="AM135" s="75">
        <v>0</v>
      </c>
      <c r="AN135" s="40"/>
      <c r="AO135" s="40"/>
      <c r="AP135" s="40"/>
      <c r="AQ135" s="40"/>
      <c r="AR135" s="40"/>
      <c r="AS135" s="40"/>
      <c r="AT135" s="40"/>
      <c r="AU135" s="40"/>
      <c r="AV135" s="40"/>
      <c r="AW135" s="40"/>
      <c r="AX135" s="31"/>
      <c r="AY135" s="31"/>
      <c r="AZ135" s="31"/>
    </row>
    <row r="136" spans="1:52" s="56" customFormat="1" ht="11.25" outlineLevel="1" x14ac:dyDescent="0.25">
      <c r="A136" s="23" t="str">
        <f t="shared" si="7"/>
        <v>1</v>
      </c>
      <c r="C136" s="1"/>
      <c r="D136" s="1" t="s">
        <v>430</v>
      </c>
      <c r="L136" s="57" t="s">
        <v>431</v>
      </c>
      <c r="M136" s="74" t="s">
        <v>432</v>
      </c>
      <c r="N136" s="59" t="s">
        <v>16</v>
      </c>
      <c r="O136" s="82">
        <v>3708.1617829841953</v>
      </c>
      <c r="P136" s="82">
        <v>2869.8201821036109</v>
      </c>
      <c r="Q136" s="82">
        <v>3702.9339369092622</v>
      </c>
      <c r="R136" s="60">
        <v>0</v>
      </c>
      <c r="S136" s="82">
        <v>3841.2125181642982</v>
      </c>
      <c r="T136" s="82">
        <v>3684.3417695000003</v>
      </c>
      <c r="U136" s="82">
        <v>3801.9554402800004</v>
      </c>
      <c r="V136" s="82">
        <v>3971.5912828912005</v>
      </c>
      <c r="W136" s="82">
        <v>4149.4230592068479</v>
      </c>
      <c r="X136" s="82">
        <v>4336.5807315751226</v>
      </c>
      <c r="Y136" s="82">
        <v>0</v>
      </c>
      <c r="Z136" s="82">
        <v>0</v>
      </c>
      <c r="AA136" s="82">
        <v>0</v>
      </c>
      <c r="AB136" s="82">
        <v>0</v>
      </c>
      <c r="AC136" s="82">
        <v>0</v>
      </c>
      <c r="AD136" s="82">
        <v>3151.7031009015227</v>
      </c>
      <c r="AE136" s="82">
        <v>3225.9080906307559</v>
      </c>
      <c r="AF136" s="82">
        <v>3480.312247504341</v>
      </c>
      <c r="AG136" s="82">
        <v>3607.6711903587252</v>
      </c>
      <c r="AH136" s="82">
        <v>3740.1449838926997</v>
      </c>
      <c r="AI136" s="82">
        <v>0</v>
      </c>
      <c r="AJ136" s="82">
        <v>0</v>
      </c>
      <c r="AK136" s="82">
        <v>0</v>
      </c>
      <c r="AL136" s="82">
        <v>0</v>
      </c>
      <c r="AM136" s="82">
        <v>0</v>
      </c>
      <c r="AN136" s="29">
        <v>-17.950306420231328</v>
      </c>
      <c r="AO136" s="29">
        <v>2.3544409912217725</v>
      </c>
      <c r="AP136" s="29">
        <v>7.8862803814054736</v>
      </c>
      <c r="AQ136" s="29">
        <v>3.6594113917712585</v>
      </c>
      <c r="AR136" s="29">
        <v>3.6720029776550138</v>
      </c>
      <c r="AS136" s="29">
        <f t="shared" ref="AR136:AW136" si="12">IF(AH136=0,0,(AI136-AH136)/AH136*100)</f>
        <v>-100</v>
      </c>
      <c r="AT136" s="29">
        <f t="shared" si="12"/>
        <v>0</v>
      </c>
      <c r="AU136" s="29">
        <f t="shared" si="12"/>
        <v>0</v>
      </c>
      <c r="AV136" s="29">
        <f t="shared" si="12"/>
        <v>0</v>
      </c>
      <c r="AW136" s="29">
        <f t="shared" si="12"/>
        <v>0</v>
      </c>
      <c r="AX136" s="31"/>
      <c r="AY136" s="31"/>
      <c r="AZ136" s="31"/>
    </row>
    <row r="137" spans="1:52" s="56" customFormat="1" ht="11.25" outlineLevel="1" x14ac:dyDescent="0.25">
      <c r="A137" s="23" t="str">
        <f t="shared" si="7"/>
        <v>1</v>
      </c>
      <c r="B137" s="1" t="s">
        <v>433</v>
      </c>
      <c r="C137" s="1"/>
      <c r="D137" s="1" t="s">
        <v>434</v>
      </c>
      <c r="L137" s="57" t="s">
        <v>435</v>
      </c>
      <c r="M137" s="74" t="s">
        <v>436</v>
      </c>
      <c r="N137" s="59" t="s">
        <v>406</v>
      </c>
      <c r="O137" s="83">
        <v>35.06</v>
      </c>
      <c r="P137" s="83">
        <v>31</v>
      </c>
      <c r="Q137" s="83">
        <v>31</v>
      </c>
      <c r="R137" s="83">
        <v>0</v>
      </c>
      <c r="S137" s="83">
        <v>35.06</v>
      </c>
      <c r="T137" s="83">
        <v>31</v>
      </c>
      <c r="U137" s="83">
        <v>31</v>
      </c>
      <c r="V137" s="83">
        <v>31</v>
      </c>
      <c r="W137" s="83">
        <v>31</v>
      </c>
      <c r="X137" s="83">
        <v>31</v>
      </c>
      <c r="Y137" s="83">
        <v>0</v>
      </c>
      <c r="Z137" s="83">
        <v>0</v>
      </c>
      <c r="AA137" s="83">
        <v>0</v>
      </c>
      <c r="AB137" s="83">
        <v>0</v>
      </c>
      <c r="AC137" s="83">
        <v>0</v>
      </c>
      <c r="AD137" s="83">
        <v>31</v>
      </c>
      <c r="AE137" s="83">
        <v>31</v>
      </c>
      <c r="AF137" s="83">
        <v>31</v>
      </c>
      <c r="AG137" s="83">
        <v>31</v>
      </c>
      <c r="AH137" s="83">
        <v>31</v>
      </c>
      <c r="AI137" s="83">
        <v>0</v>
      </c>
      <c r="AJ137" s="83">
        <v>0</v>
      </c>
      <c r="AK137" s="83">
        <v>0</v>
      </c>
      <c r="AL137" s="83">
        <v>0</v>
      </c>
      <c r="AM137" s="83">
        <v>0</v>
      </c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31"/>
      <c r="AY137" s="31"/>
      <c r="AZ137" s="31"/>
    </row>
    <row r="138" spans="1:52" ht="15" outlineLevel="1" x14ac:dyDescent="0.25">
      <c r="A138" s="23" t="str">
        <f t="shared" si="7"/>
        <v>1</v>
      </c>
      <c r="B138" s="1" t="s">
        <v>437</v>
      </c>
      <c r="D138" s="1" t="s">
        <v>438</v>
      </c>
      <c r="L138" s="86" t="s">
        <v>439</v>
      </c>
      <c r="M138" s="79" t="s">
        <v>440</v>
      </c>
      <c r="N138" s="87" t="s">
        <v>406</v>
      </c>
      <c r="O138" s="84">
        <v>17.53</v>
      </c>
      <c r="P138" s="84">
        <v>15.5</v>
      </c>
      <c r="Q138" s="84">
        <v>15.5</v>
      </c>
      <c r="R138" s="38">
        <v>0</v>
      </c>
      <c r="S138" s="84">
        <v>17.53</v>
      </c>
      <c r="T138" s="84">
        <v>15.5</v>
      </c>
      <c r="U138" s="84">
        <v>15.5</v>
      </c>
      <c r="V138" s="84">
        <v>15.5</v>
      </c>
      <c r="W138" s="84">
        <v>15.5</v>
      </c>
      <c r="X138" s="84">
        <v>15.5</v>
      </c>
      <c r="Y138" s="84">
        <v>0</v>
      </c>
      <c r="Z138" s="84">
        <v>0</v>
      </c>
      <c r="AA138" s="84">
        <v>0</v>
      </c>
      <c r="AB138" s="84">
        <v>0</v>
      </c>
      <c r="AC138" s="84">
        <v>0</v>
      </c>
      <c r="AD138" s="84">
        <v>15.5</v>
      </c>
      <c r="AE138" s="84">
        <v>15.5</v>
      </c>
      <c r="AF138" s="84">
        <v>15.5</v>
      </c>
      <c r="AG138" s="84">
        <v>15.5</v>
      </c>
      <c r="AH138" s="84">
        <v>15.5</v>
      </c>
      <c r="AI138" s="84">
        <v>0</v>
      </c>
      <c r="AJ138" s="84">
        <v>0</v>
      </c>
      <c r="AK138" s="84">
        <v>0</v>
      </c>
      <c r="AL138" s="84">
        <v>0</v>
      </c>
      <c r="AM138" s="84">
        <v>0</v>
      </c>
      <c r="AN138" s="40"/>
      <c r="AO138" s="40"/>
      <c r="AP138" s="40"/>
      <c r="AQ138" s="40"/>
      <c r="AR138" s="40"/>
      <c r="AS138" s="40"/>
      <c r="AT138" s="40"/>
      <c r="AU138" s="40"/>
      <c r="AV138" s="40"/>
      <c r="AW138" s="40"/>
      <c r="AX138" s="31"/>
      <c r="AY138" s="31"/>
      <c r="AZ138" s="31"/>
    </row>
    <row r="139" spans="1:52" ht="15" outlineLevel="1" x14ac:dyDescent="0.25">
      <c r="A139" s="23" t="str">
        <f t="shared" si="7"/>
        <v>1</v>
      </c>
      <c r="B139" s="1" t="s">
        <v>441</v>
      </c>
      <c r="D139" s="1" t="s">
        <v>442</v>
      </c>
      <c r="L139" s="86" t="s">
        <v>443</v>
      </c>
      <c r="M139" s="79" t="s">
        <v>444</v>
      </c>
      <c r="N139" s="87" t="s">
        <v>415</v>
      </c>
      <c r="O139" s="75">
        <v>105.77</v>
      </c>
      <c r="P139" s="75">
        <v>92.54</v>
      </c>
      <c r="Q139" s="75">
        <v>0</v>
      </c>
      <c r="R139" s="39">
        <v>-92.54</v>
      </c>
      <c r="S139" s="75">
        <v>105.77</v>
      </c>
      <c r="T139" s="75">
        <v>113.35</v>
      </c>
      <c r="U139" s="75">
        <v>118.85</v>
      </c>
      <c r="V139" s="75">
        <v>122.64</v>
      </c>
      <c r="W139" s="75">
        <v>128.12</v>
      </c>
      <c r="X139" s="75">
        <v>133.85</v>
      </c>
      <c r="Y139" s="75">
        <v>0</v>
      </c>
      <c r="Z139" s="75">
        <v>0</v>
      </c>
      <c r="AA139" s="75">
        <v>0</v>
      </c>
      <c r="AB139" s="75">
        <v>0</v>
      </c>
      <c r="AC139" s="75">
        <v>0</v>
      </c>
      <c r="AD139" s="75">
        <v>101.67051779917267</v>
      </c>
      <c r="AE139" s="75">
        <v>101.66516612995781</v>
      </c>
      <c r="AF139" s="75">
        <v>106.44793649138127</v>
      </c>
      <c r="AG139" s="75">
        <v>116.38</v>
      </c>
      <c r="AH139" s="75">
        <v>116.37298002314355</v>
      </c>
      <c r="AI139" s="75">
        <v>0</v>
      </c>
      <c r="AJ139" s="75">
        <v>0</v>
      </c>
      <c r="AK139" s="75">
        <v>0</v>
      </c>
      <c r="AL139" s="75">
        <v>0</v>
      </c>
      <c r="AM139" s="75">
        <v>0</v>
      </c>
      <c r="AN139" s="40"/>
      <c r="AO139" s="40"/>
      <c r="AP139" s="40"/>
      <c r="AQ139" s="40"/>
      <c r="AR139" s="40"/>
      <c r="AS139" s="40"/>
      <c r="AT139" s="40"/>
      <c r="AU139" s="40"/>
      <c r="AV139" s="40"/>
      <c r="AW139" s="40"/>
      <c r="AX139" s="31"/>
      <c r="AY139" s="31"/>
      <c r="AZ139" s="31"/>
    </row>
    <row r="140" spans="1:52" ht="15" outlineLevel="1" x14ac:dyDescent="0.25">
      <c r="A140" s="23" t="str">
        <f t="shared" si="7"/>
        <v>1</v>
      </c>
      <c r="B140" s="1" t="s">
        <v>445</v>
      </c>
      <c r="D140" s="1" t="s">
        <v>446</v>
      </c>
      <c r="L140" s="86" t="s">
        <v>447</v>
      </c>
      <c r="M140" s="79" t="s">
        <v>448</v>
      </c>
      <c r="N140" s="87" t="s">
        <v>406</v>
      </c>
      <c r="O140" s="85">
        <v>17.53</v>
      </c>
      <c r="P140" s="85">
        <v>15.5</v>
      </c>
      <c r="Q140" s="85">
        <v>15.5</v>
      </c>
      <c r="R140" s="38">
        <v>0</v>
      </c>
      <c r="S140" s="85">
        <v>17.53</v>
      </c>
      <c r="T140" s="85">
        <v>15.5</v>
      </c>
      <c r="U140" s="85">
        <v>15.5</v>
      </c>
      <c r="V140" s="85">
        <v>15.5</v>
      </c>
      <c r="W140" s="85">
        <v>15.5</v>
      </c>
      <c r="X140" s="85">
        <v>15.5</v>
      </c>
      <c r="Y140" s="85">
        <v>0</v>
      </c>
      <c r="Z140" s="85">
        <v>0</v>
      </c>
      <c r="AA140" s="85">
        <v>0</v>
      </c>
      <c r="AB140" s="85">
        <v>0</v>
      </c>
      <c r="AC140" s="85">
        <v>0</v>
      </c>
      <c r="AD140" s="85">
        <v>15.5</v>
      </c>
      <c r="AE140" s="85">
        <v>15.5</v>
      </c>
      <c r="AF140" s="85">
        <v>15.5</v>
      </c>
      <c r="AG140" s="85">
        <v>15.5</v>
      </c>
      <c r="AH140" s="85">
        <v>15.5</v>
      </c>
      <c r="AI140" s="85">
        <v>0</v>
      </c>
      <c r="AJ140" s="85">
        <v>0</v>
      </c>
      <c r="AK140" s="85">
        <v>0</v>
      </c>
      <c r="AL140" s="85">
        <v>0</v>
      </c>
      <c r="AM140" s="85">
        <v>0</v>
      </c>
      <c r="AN140" s="40"/>
      <c r="AO140" s="40"/>
      <c r="AP140" s="40"/>
      <c r="AQ140" s="40"/>
      <c r="AR140" s="40"/>
      <c r="AS140" s="40"/>
      <c r="AT140" s="40"/>
      <c r="AU140" s="40"/>
      <c r="AV140" s="40"/>
      <c r="AW140" s="40"/>
      <c r="AX140" s="31"/>
      <c r="AY140" s="31"/>
      <c r="AZ140" s="31"/>
    </row>
    <row r="141" spans="1:52" ht="15" outlineLevel="1" x14ac:dyDescent="0.25">
      <c r="A141" s="23" t="str">
        <f t="shared" si="7"/>
        <v>1</v>
      </c>
      <c r="B141" s="1" t="s">
        <v>449</v>
      </c>
      <c r="D141" s="1" t="s">
        <v>450</v>
      </c>
      <c r="L141" s="86" t="s">
        <v>451</v>
      </c>
      <c r="M141" s="79" t="s">
        <v>452</v>
      </c>
      <c r="N141" s="87" t="s">
        <v>415</v>
      </c>
      <c r="O141" s="75">
        <v>105.77</v>
      </c>
      <c r="P141" s="75">
        <v>92.609689167974878</v>
      </c>
      <c r="Q141" s="75">
        <v>238.8989636715653</v>
      </c>
      <c r="R141" s="39">
        <v>146.28927450359043</v>
      </c>
      <c r="S141" s="75">
        <v>113.35222008923549</v>
      </c>
      <c r="T141" s="75">
        <v>124.34946900000003</v>
      </c>
      <c r="U141" s="75">
        <v>126.43744776000003</v>
      </c>
      <c r="V141" s="75">
        <v>133.59169567040004</v>
      </c>
      <c r="W141" s="75">
        <v>139.584713497216</v>
      </c>
      <c r="X141" s="75">
        <v>145.92940203710467</v>
      </c>
      <c r="Y141" s="75">
        <v>0</v>
      </c>
      <c r="Z141" s="75">
        <v>0</v>
      </c>
      <c r="AA141" s="75">
        <v>0</v>
      </c>
      <c r="AB141" s="75">
        <v>0</v>
      </c>
      <c r="AC141" s="75">
        <v>0</v>
      </c>
      <c r="AD141" s="75">
        <v>101.66516612995781</v>
      </c>
      <c r="AE141" s="75">
        <v>106.44793649138127</v>
      </c>
      <c r="AF141" s="75">
        <v>118.08833754115686</v>
      </c>
      <c r="AG141" s="75">
        <v>116.37298002314355</v>
      </c>
      <c r="AH141" s="75">
        <v>124.92669635703061</v>
      </c>
      <c r="AI141" s="75">
        <v>0</v>
      </c>
      <c r="AJ141" s="75">
        <v>0</v>
      </c>
      <c r="AK141" s="75">
        <v>0</v>
      </c>
      <c r="AL141" s="75">
        <v>0</v>
      </c>
      <c r="AM141" s="75">
        <v>0</v>
      </c>
      <c r="AN141" s="40"/>
      <c r="AO141" s="40"/>
      <c r="AP141" s="40"/>
      <c r="AQ141" s="40"/>
      <c r="AR141" s="40"/>
      <c r="AS141" s="40"/>
      <c r="AT141" s="40"/>
      <c r="AU141" s="40"/>
      <c r="AV141" s="40"/>
      <c r="AW141" s="40"/>
      <c r="AX141" s="31"/>
      <c r="AY141" s="31"/>
      <c r="AZ141" s="31"/>
    </row>
    <row r="143" spans="1:52" ht="15" customHeight="1" x14ac:dyDescent="0.25">
      <c r="L143" s="88" t="s">
        <v>453</v>
      </c>
      <c r="M143" s="88"/>
      <c r="N143" s="88"/>
      <c r="O143" s="88"/>
      <c r="P143" s="88"/>
      <c r="Q143" s="88"/>
      <c r="R143" s="88"/>
      <c r="S143" s="88"/>
      <c r="T143" s="88"/>
      <c r="U143" s="88"/>
      <c r="V143" s="88"/>
      <c r="W143" s="88"/>
      <c r="X143" s="88"/>
      <c r="Y143" s="88"/>
      <c r="Z143" s="88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/>
      <c r="AQ143" s="88"/>
      <c r="AR143" s="88"/>
      <c r="AS143" s="88"/>
      <c r="AT143" s="88"/>
      <c r="AU143" s="88"/>
      <c r="AV143" s="88"/>
      <c r="AW143" s="88"/>
      <c r="AX143" s="88"/>
      <c r="AY143" s="88"/>
      <c r="AZ143" s="88"/>
    </row>
    <row r="144" spans="1:52" ht="15" customHeight="1" x14ac:dyDescent="0.25">
      <c r="K144" s="89"/>
      <c r="L144" s="90"/>
      <c r="M144" s="91"/>
      <c r="N144" s="91"/>
      <c r="O144" s="91"/>
      <c r="P144" s="91"/>
      <c r="Q144" s="91"/>
      <c r="R144" s="91"/>
      <c r="S144" s="91"/>
      <c r="T144" s="91"/>
      <c r="U144" s="91"/>
      <c r="V144" s="91"/>
      <c r="W144" s="91"/>
      <c r="X144" s="91"/>
      <c r="Y144" s="91"/>
      <c r="Z144" s="91"/>
      <c r="AA144" s="91"/>
      <c r="AB144" s="91"/>
      <c r="AC144" s="91"/>
      <c r="AD144" s="91"/>
      <c r="AE144" s="91"/>
      <c r="AF144" s="91"/>
      <c r="AG144" s="91"/>
      <c r="AH144" s="91"/>
      <c r="AI144" s="91"/>
      <c r="AJ144" s="91"/>
      <c r="AK144" s="91"/>
      <c r="AL144" s="91"/>
      <c r="AM144" s="91"/>
      <c r="AN144" s="91"/>
      <c r="AO144" s="91"/>
      <c r="AP144" s="91"/>
      <c r="AQ144" s="91"/>
      <c r="AR144" s="91"/>
      <c r="AS144" s="91"/>
      <c r="AT144" s="91"/>
      <c r="AU144" s="91"/>
      <c r="AV144" s="91"/>
      <c r="AW144" s="91"/>
      <c r="AX144" s="91"/>
      <c r="AY144" s="91"/>
      <c r="AZ144" s="91"/>
    </row>
    <row r="145" spans="12:52" ht="15" customHeight="1" x14ac:dyDescent="0.25">
      <c r="L145" s="92" t="s">
        <v>454</v>
      </c>
      <c r="M145" s="93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5"/>
    </row>
  </sheetData>
  <mergeCells count="10">
    <mergeCell ref="L143:AZ143"/>
    <mergeCell ref="L144:AZ144"/>
    <mergeCell ref="L145:M145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38:Q141 S87:AM87 O87:Q87 S138:AM141 S98:AM100 O98:Q100 O90:Q90 S108:AM123 S74:AM75 O74:Q75 AE25:AM27 S90:AM90 AD37:AD38 O127:Q128 O37:Q38 AE52:AM63 O63:Q63 O27:Q27 S29:AM35 O18:Q18 S127:AM128 O21:Q23 AD27 S63:T63 S37:T38 U37:AC41 S27:T27 S18:T18 AD18 AE37:AM41 AE44:AM50 S21:AM23 U25:AC27 U52:AC53 U62:AC63 O94:Q96 O130:Q135 S130:AM135 O29:Q35 AD63 O108:Q123 O92:Q92 S94:T96 S92:T92 U92:AC96 AE92:AM96 AD92 AD94:AD96" xr:uid="{F1182A3E-63D4-4DD9-A2D2-CC66FB3059D1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BD501A7B-742A-4C7C-AAA0-F1D17FF67481}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2024-10-28T07:33:37Z</cp:lastPrinted>
  <dcterms:created xsi:type="dcterms:W3CDTF">2024-10-28T07:27:05Z</dcterms:created>
  <dcterms:modified xsi:type="dcterms:W3CDTF">2024-10-28T07:33:40Z</dcterms:modified>
</cp:coreProperties>
</file>